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4940" windowHeight="9225" activeTab="0"/>
  </bookViews>
  <sheets>
    <sheet name="COV" sheetId="1" r:id="rId1"/>
    <sheet name="TOC_New" sheetId="2" r:id="rId2"/>
    <sheet name="Pg 1 N to U External" sheetId="3" r:id="rId3"/>
    <sheet name="Pg 2  N to U NonGAAP" sheetId="4" r:id="rId4"/>
    <sheet name="Pg 3  Items of Note" sheetId="5" r:id="rId5"/>
    <sheet name="Pg 4 FH" sheetId="6" r:id="rId6"/>
    <sheet name="Pg 5 FH Contd" sheetId="7" r:id="rId7"/>
    <sheet name="Pg 6 NII" sheetId="8" r:id="rId8"/>
    <sheet name="Pg 7 NIX" sheetId="9" r:id="rId9"/>
    <sheet name="Pg 8 Seg Info" sheetId="10" r:id="rId10"/>
    <sheet name="Pg 9 RETAIL" sheetId="11" r:id="rId11"/>
    <sheet name="Pg 10 WEALTH" sheetId="12" r:id="rId12"/>
    <sheet name="Pg 11 Wholesale" sheetId="13" r:id="rId13"/>
    <sheet name="Pg 12 Other" sheetId="14" r:id="rId14"/>
    <sheet name="Pg 13 Trad Actv" sheetId="15" r:id="rId15"/>
    <sheet name="Pg 14 Bal Sht" sheetId="16" r:id="rId16"/>
    <sheet name="Pg 15 AvgBS &amp; GoodW" sheetId="17" r:id="rId17"/>
    <sheet name="Pg 16 OCI_Tax" sheetId="18" r:id="rId18"/>
    <sheet name="Pg 17 Equity" sheetId="19" r:id="rId19"/>
    <sheet name="Pg 18 AssetMgmt" sheetId="20" r:id="rId20"/>
    <sheet name="Pg 19 Loans&amp;Acc" sheetId="21" r:id="rId21"/>
    <sheet name="Pg 20 GIL" sheetId="22" r:id="rId22"/>
    <sheet name="Pg 21 ACL" sheetId="23" r:id="rId23"/>
    <sheet name="Pg 22 ACL2" sheetId="24" r:id="rId24"/>
    <sheet name="Pg 23 NIL" sheetId="25" r:id="rId25"/>
    <sheet name="Pg 24 GIL &amp; ACL" sheetId="26" r:id="rId26"/>
    <sheet name="Pg 25 PCL" sheetId="27" r:id="rId27"/>
    <sheet name="Pg 26 NWO" sheetId="28" r:id="rId28"/>
    <sheet name="Pg 27 Cr Risk FM &amp; PD Loans" sheetId="29" r:id="rId29"/>
    <sheet name="Pg 28 Deriv NA" sheetId="30" r:id="rId30"/>
    <sheet name="Pg 29 FVal" sheetId="31" r:id="rId31"/>
    <sheet name="Pg 30 IRSen" sheetId="32" r:id="rId32"/>
  </sheets>
  <definedNames>
    <definedName name="ABS">#REF!</definedName>
    <definedName name="ABS_GW">'Pg 15 AvgBS &amp; GoodW'!$A$1:$T$52</definedName>
    <definedName name="ACL_1">'Pg 21 ACL'!$A$1:$Q$56</definedName>
    <definedName name="ACL_2">'Pg 22 ACL2'!$A$1:$Q$56</definedName>
    <definedName name="AsstM">'Pg 18 AssetMgmt'!$A$1:$O$32</definedName>
    <definedName name="Bal_Mes">#REF!</definedName>
    <definedName name="Bal_Sht">'Pg 14 Bal Sht'!$A$1:$P$65</definedName>
    <definedName name="ColNo">'Pg 1 N to U External'!$AZ$1</definedName>
    <definedName name="CRskFM">'Pg 27 Cr Risk FM &amp; PD Loans'!$A$1:$R$44</definedName>
    <definedName name="DerivNA">'Pg 28 Deriv NA'!$A$1:$V$69</definedName>
    <definedName name="Equity">'Pg 17 Equity'!$A$1:$W$64</definedName>
    <definedName name="FH_1">'Pg 4 FH'!$A$1:$W$70</definedName>
    <definedName name="FH_2">'Pg 5 FH Contd'!$A$1:$X$57</definedName>
    <definedName name="FVal">'Pg 29 FVal'!$A$1:$Q$59</definedName>
    <definedName name="GIL">'Pg 20 GIL'!$A$1:$O$54</definedName>
    <definedName name="GILACL">'Pg 24 GIL &amp; ACL'!$A$1:$T$53</definedName>
    <definedName name="ION">'Pg 3  Items of Note'!$A$1:$T$30</definedName>
    <definedName name="IRSen">'Pg 30 IRSen'!$A$1:$O$63</definedName>
    <definedName name="LoansA">'Pg 19 Loans&amp;Acc'!$A$1:$N$43</definedName>
    <definedName name="NII">'Pg 6 NII'!$A$1:$V$53</definedName>
    <definedName name="NIL">'Pg 23 NIL'!$A$1:$N$53</definedName>
    <definedName name="NIX">'Pg 7 NIX'!$A$1:$V$43</definedName>
    <definedName name="NTU">'Pg 2  N to U NonGAAP'!$A$1:$V$50</definedName>
    <definedName name="NWOs">'Pg 26 NWO'!$A$1:$V$53</definedName>
    <definedName name="OCI">'Pg 16 OCI_Tax'!$A$1:$W$64</definedName>
    <definedName name="Other">'Pg 12 Other'!$A$1:$W$47</definedName>
    <definedName name="PCL">'Pg 25 PCL'!$A$1:$W$66</definedName>
    <definedName name="_xlnm.Print_Area" localSheetId="0">'COV'!$A$6:$B$25</definedName>
    <definedName name="_xlnm.Print_Area" localSheetId="2">'Pg 1 N to U External'!$A$1:$C$122</definedName>
    <definedName name="_xlnm.Print_Area" localSheetId="11">'Pg 10 WEALTH'!$A$1:$U$50</definedName>
    <definedName name="_xlnm.Print_Area" localSheetId="12">'Pg 11 Wholesale'!$A$1:$T$41</definedName>
    <definedName name="_xlnm.Print_Area" localSheetId="13">'Pg 12 Other'!$A$1:$U$42</definedName>
    <definedName name="_xlnm.Print_Area" localSheetId="14">'Pg 13 Trad Actv'!$A$1:$T$36</definedName>
    <definedName name="_xlnm.Print_Area" localSheetId="15">'Pg 14 Bal Sht'!$A$1:$N$61</definedName>
    <definedName name="_xlnm.Print_Area" localSheetId="16">'Pg 15 AvgBS &amp; GoodW'!$A$1:$T$52</definedName>
    <definedName name="_xlnm.Print_Area" localSheetId="17">'Pg 16 OCI_Tax'!$A$1:$U$56</definedName>
    <definedName name="_xlnm.Print_Area" localSheetId="18">'Pg 17 Equity'!$A$1:$U$61</definedName>
    <definedName name="_xlnm.Print_Area" localSheetId="19">'Pg 18 AssetMgmt'!$A$1:$M$23</definedName>
    <definedName name="_xlnm.Print_Area" localSheetId="20">'Pg 19 Loans&amp;Acc'!$A$1:$L$36</definedName>
    <definedName name="_xlnm.Print_Area" localSheetId="3">'Pg 2  N to U NonGAAP'!$A$1:$U$46</definedName>
    <definedName name="_xlnm.Print_Area" localSheetId="21">'Pg 20 GIL'!$A$1:$M$45</definedName>
    <definedName name="_xlnm.Print_Area" localSheetId="22">'Pg 21 ACL'!$A$1:$O$49</definedName>
    <definedName name="_xlnm.Print_Area" localSheetId="23">'Pg 22 ACL2'!$A$1:$O$47</definedName>
    <definedName name="_xlnm.Print_Area" localSheetId="24">'Pg 23 NIL'!$A$1:$M$45</definedName>
    <definedName name="_xlnm.Print_Area" localSheetId="25">'Pg 24 GIL &amp; ACL'!$A$1:$T$53</definedName>
    <definedName name="_xlnm.Print_Area" localSheetId="26">'Pg 25 PCL'!$A$1:$U$59</definedName>
    <definedName name="_xlnm.Print_Area" localSheetId="27">'Pg 26 NWO'!$A$1:$T$43</definedName>
    <definedName name="_xlnm.Print_Area" localSheetId="28">'Pg 27 Cr Risk FM &amp; PD Loans'!$A$1:$P$27</definedName>
    <definedName name="_xlnm.Print_Area" localSheetId="29">'Pg 28 Deriv NA'!$A$1:$T$59</definedName>
    <definedName name="_xlnm.Print_Area" localSheetId="30">'Pg 29 FVal'!$A$1:$O$52</definedName>
    <definedName name="_xlnm.Print_Area" localSheetId="4">'Pg 3  Items of Note'!$A$1:$T$31</definedName>
    <definedName name="_xlnm.Print_Area" localSheetId="31">'Pg 30 IRSen'!$A$1:$M$56</definedName>
    <definedName name="_xlnm.Print_Area" localSheetId="5">'Pg 4 FH'!$A$1:$U$54</definedName>
    <definedName name="_xlnm.Print_Area" localSheetId="6">'Pg 5 FH Contd'!$A$1:$V$41</definedName>
    <definedName name="_xlnm.Print_Area" localSheetId="7">'Pg 6 NII'!$A$1:$T$46</definedName>
    <definedName name="_xlnm.Print_Area" localSheetId="8">'Pg 7 NIX'!$A$1:$T$31</definedName>
    <definedName name="_xlnm.Print_Area" localSheetId="9">'Pg 8 Seg Info'!$A$1:$S$20</definedName>
    <definedName name="_xlnm.Print_Area" localSheetId="10">'Pg 9 RETAIL'!$A$1:$T$52</definedName>
    <definedName name="_xlnm.Print_Area" localSheetId="1">'TOC_New'!$A$1:$H$50</definedName>
    <definedName name="Retail">'Pg 9 RETAIL'!$A$1:$V$60</definedName>
    <definedName name="RowNo">'Pg 1 N to U External'!$AZ$2</definedName>
    <definedName name="Seg_I">'Pg 8 Seg Info'!$A$1:$U$35</definedName>
    <definedName name="TA">'Pg 13 Trad Actv'!$A$1:$V$43</definedName>
    <definedName name="Wealth">'Pg 10 WEALTH'!$A$1:$W$60</definedName>
    <definedName name="Whole">'Pg 11 Wholesale'!$A$1:$V$49</definedName>
  </definedNames>
  <calcPr fullCalcOnLoad="1"/>
</workbook>
</file>

<file path=xl/sharedStrings.xml><?xml version="1.0" encoding="utf-8"?>
<sst xmlns="http://schemas.openxmlformats.org/spreadsheetml/2006/main" count="1999" uniqueCount="798">
  <si>
    <t>Loss (income) from the structured credit run-off business</t>
  </si>
  <si>
    <t>Hedge accounting loss on leveraged leases</t>
  </si>
  <si>
    <r>
      <rPr>
        <sz val="7"/>
        <rFont val="Arial"/>
        <family val="2"/>
      </rPr>
      <t xml:space="preserve">Increase (decrease) in collective allowance </t>
    </r>
    <r>
      <rPr>
        <vertAlign val="superscript"/>
        <sz val="7"/>
        <color indexed="60"/>
        <rFont val="Arial"/>
        <family val="2"/>
      </rPr>
      <t>2</t>
    </r>
    <r>
      <rPr>
        <sz val="7"/>
        <rFont val="Arial"/>
        <family val="2"/>
      </rPr>
      <t xml:space="preserve"> recognized in Corporate and Other</t>
    </r>
  </si>
  <si>
    <t>Charge resulting from operational changes in the processing of write-offs in Retail and Business Banking</t>
  </si>
  <si>
    <t>Losses (gains) in our exited European leveraged finance portfolio</t>
  </si>
  <si>
    <t>Loan losses in our exited U.S. leveraged finance portfolio</t>
  </si>
  <si>
    <t>Loss relating to the change in valuation of collateralized derivatives to an overnight index swap (OIS) basis</t>
  </si>
  <si>
    <t>Charge resulting from a revision of estimated loss parameters on our unsecured lending portfolios</t>
  </si>
  <si>
    <t>Charges relating to CIBC FirstCaribbean</t>
  </si>
  <si>
    <t>Impairment of an equity position associated with our exited U.S. leveraged finance portfolio</t>
  </si>
  <si>
    <t>Pre-tax impact of items of note on net income</t>
  </si>
  <si>
    <t>Income tax impact on above items of note</t>
  </si>
  <si>
    <t>After-tax impact of items of note on net income</t>
  </si>
  <si>
    <t>After-tax impact of items of note on non-controlling interests</t>
  </si>
  <si>
    <t>Premium paid on preferred share redemptions</t>
  </si>
  <si>
    <t>After-tax impact of items of note on net income attributable to common shareholders</t>
  </si>
  <si>
    <t>Beginning in the fourth quarter of 2013, also includes amortization of intangible assets for equity-accounted associates.</t>
  </si>
  <si>
    <t xml:space="preserve">Relates to the collective allowance, except for (i) residential mortgages greater than 90 days delinquent; (ii) personal loans and scored small business loans greater than 30 days delinquent; and (iii) net write-offs for the cards portfolio, which are all reported in the respective SBUs. </t>
  </si>
  <si>
    <t>CONDENSED AVERAGE BALANCE SHEET</t>
  </si>
  <si>
    <t>Obligations related to securities lent or sold short or under</t>
  </si>
  <si>
    <t xml:space="preserve">     repurchase agreements</t>
  </si>
  <si>
    <t xml:space="preserve">Shareholders' equity </t>
  </si>
  <si>
    <t>Not applicable. Commencing November 1, 2012 CIBC Capital Trust was deconsolidated. See "External reporting changes" on page 1 for additional details.</t>
  </si>
  <si>
    <t xml:space="preserve">GOODWILL, SOFTWARE AND OTHER INTANGIBLE ASSETS </t>
  </si>
  <si>
    <t>Goodwill</t>
  </si>
  <si>
    <t>Opening balance</t>
  </si>
  <si>
    <t xml:space="preserve">Acquisitions </t>
  </si>
  <si>
    <t>Impairment</t>
  </si>
  <si>
    <t>Closing balance</t>
  </si>
  <si>
    <t>Software</t>
  </si>
  <si>
    <t>Other intangible assets</t>
  </si>
  <si>
    <t>Amortization and impairment</t>
  </si>
  <si>
    <t>Software and other intangible assets</t>
  </si>
  <si>
    <t xml:space="preserve">Includes foreign currency translation adjustments. </t>
  </si>
  <si>
    <t>OUTSTANDING DERIVATIVE CONTRACTS - NOTIONAL AMOUNTS</t>
  </si>
  <si>
    <t>Residual term to contractual maturity</t>
  </si>
  <si>
    <t>Total
notional
amount</t>
  </si>
  <si>
    <t xml:space="preserve">     Analyzed by use</t>
  </si>
  <si>
    <t xml:space="preserve">Total notional amount </t>
  </si>
  <si>
    <t>Less than 1 year</t>
  </si>
  <si>
    <t>1 - 5
years</t>
  </si>
  <si>
    <t>Over
5 years</t>
  </si>
  <si>
    <t>ALM</t>
  </si>
  <si>
    <t>Interest rate derivatives</t>
  </si>
  <si>
    <t>Over-the-counter</t>
  </si>
  <si>
    <t>Forward rate agreements</t>
  </si>
  <si>
    <t xml:space="preserve">Centrally cleared forward rate agreements </t>
  </si>
  <si>
    <t>Swap contracts</t>
  </si>
  <si>
    <t>Centrally cleared swap contracts</t>
  </si>
  <si>
    <t>Purchased options</t>
  </si>
  <si>
    <t>Written options</t>
  </si>
  <si>
    <t>Exchange-traded</t>
  </si>
  <si>
    <t>Futures contracts</t>
  </si>
  <si>
    <t>Total interest rate derivatives</t>
  </si>
  <si>
    <t>Foreign exchange derivatives</t>
  </si>
  <si>
    <t>Forward contracts</t>
  </si>
  <si>
    <t>Total foreign exchange derivatives</t>
  </si>
  <si>
    <t>Credit derivatives</t>
  </si>
  <si>
    <t>Total return swap contracts - protection sold</t>
  </si>
  <si>
    <t>Credit default swap contracts - protection purchased</t>
  </si>
  <si>
    <t>Centrally cleared credit default swap contracts</t>
  </si>
  <si>
    <t xml:space="preserve">     - protection purchased</t>
  </si>
  <si>
    <t>Credit default swap contracts - protection sold</t>
  </si>
  <si>
    <t xml:space="preserve">     - protection sold</t>
  </si>
  <si>
    <t>Total credit derivatives</t>
  </si>
  <si>
    <t>Equity derivatives</t>
  </si>
  <si>
    <t xml:space="preserve">Over-the-counter </t>
  </si>
  <si>
    <t>Total equity derivatives</t>
  </si>
  <si>
    <t>Precious metal derivatives</t>
  </si>
  <si>
    <t>Total precious metal derivatives</t>
  </si>
  <si>
    <t>Other commodity derivatives</t>
  </si>
  <si>
    <t>Total other commodity derivatives</t>
  </si>
  <si>
    <t>Total notional amount</t>
  </si>
  <si>
    <t>Of which:</t>
  </si>
  <si>
    <t>ALM: Asset/liability management.</t>
  </si>
  <si>
    <t>For OTC derivatives that are not centrally cleared, $790 billion (Q1/14: $858 billion) are with counterparties that have two-way collateral posting arrangements, $48 billion (Q1/14: $27 billion) are with counterparties that have one-way collateral posting arrangements, and $140 billion (Q1/14: $151 billion) are with counterparties that have no collateral posting arrangements. All counterparties with whom we have one-way collateral posting arrangements are sovereign entities.</t>
  </si>
  <si>
    <t>Supplementary</t>
  </si>
  <si>
    <t>Financial</t>
  </si>
  <si>
    <t>Information</t>
  </si>
  <si>
    <t>For the period ended</t>
  </si>
  <si>
    <t>April 30, 2014</t>
  </si>
  <si>
    <t>For further information, please contact:</t>
  </si>
  <si>
    <t>Geoff Weiss, Senior Vice-President, Investor Relations (416) 980-5093</t>
  </si>
  <si>
    <t>Shuaib Shariff, Senior Vice-President and Chief Accountant (416) 980-5465</t>
  </si>
  <si>
    <t>http://www.cibc.com/ca/pdf/investor/q214financials.pdf</t>
  </si>
  <si>
    <r>
      <t xml:space="preserve">Adjusted net income attributable to diluted common shareholders </t>
    </r>
    <r>
      <rPr>
        <vertAlign val="superscript"/>
        <sz val="7"/>
        <color indexed="45"/>
        <rFont val="Arial"/>
        <family val="2"/>
      </rPr>
      <t>1</t>
    </r>
  </si>
  <si>
    <r>
      <t xml:space="preserve">Adjusted diluted EPS ($) </t>
    </r>
    <r>
      <rPr>
        <vertAlign val="superscript"/>
        <sz val="7"/>
        <color indexed="45"/>
        <rFont val="Arial"/>
        <family val="2"/>
      </rPr>
      <t>1</t>
    </r>
  </si>
  <si>
    <r>
      <t xml:space="preserve">Adjusted total revenue </t>
    </r>
    <r>
      <rPr>
        <vertAlign val="superscript"/>
        <sz val="7"/>
        <color indexed="45"/>
        <rFont val="Arial"/>
        <family val="2"/>
      </rPr>
      <t>1</t>
    </r>
  </si>
  <si>
    <r>
      <t xml:space="preserve">Adjusted non-interest expenses </t>
    </r>
    <r>
      <rPr>
        <vertAlign val="superscript"/>
        <sz val="7"/>
        <color indexed="45"/>
        <rFont val="Arial"/>
        <family val="2"/>
      </rPr>
      <t>1</t>
    </r>
  </si>
  <si>
    <r>
      <t xml:space="preserve">Adjusted efficiency ratio (%) </t>
    </r>
    <r>
      <rPr>
        <vertAlign val="superscript"/>
        <sz val="7"/>
        <color indexed="45"/>
        <rFont val="Arial"/>
        <family val="2"/>
      </rPr>
      <t>1</t>
    </r>
  </si>
  <si>
    <r>
      <t xml:space="preserve">Adjusted net income attributable to common shareholders </t>
    </r>
    <r>
      <rPr>
        <vertAlign val="superscript"/>
        <sz val="7"/>
        <color indexed="45"/>
        <rFont val="Arial"/>
        <family val="2"/>
      </rPr>
      <t>1</t>
    </r>
  </si>
  <si>
    <r>
      <t xml:space="preserve">Adjusted dividend payout ratio (%) </t>
    </r>
    <r>
      <rPr>
        <vertAlign val="superscript"/>
        <sz val="7"/>
        <color indexed="45"/>
        <rFont val="Arial"/>
        <family val="2"/>
      </rPr>
      <t>1</t>
    </r>
  </si>
  <si>
    <r>
      <t xml:space="preserve">Adjusted return on common shareholders' equity (%) </t>
    </r>
    <r>
      <rPr>
        <vertAlign val="superscript"/>
        <sz val="7"/>
        <color indexed="45"/>
        <rFont val="Arial"/>
        <family val="2"/>
      </rPr>
      <t>1</t>
    </r>
  </si>
  <si>
    <r>
      <t xml:space="preserve">Adjusted income before income taxes </t>
    </r>
    <r>
      <rPr>
        <vertAlign val="superscript"/>
        <sz val="7"/>
        <color indexed="45"/>
        <rFont val="Arial"/>
        <family val="2"/>
      </rPr>
      <t>1</t>
    </r>
  </si>
  <si>
    <r>
      <t xml:space="preserve">Adjusted income taxes </t>
    </r>
    <r>
      <rPr>
        <vertAlign val="superscript"/>
        <sz val="7"/>
        <color indexed="45"/>
        <rFont val="Arial"/>
        <family val="2"/>
      </rPr>
      <t>1</t>
    </r>
  </si>
  <si>
    <r>
      <t xml:space="preserve">Adjusted effective tax rate (%) </t>
    </r>
    <r>
      <rPr>
        <vertAlign val="superscript"/>
        <sz val="7"/>
        <color indexed="45"/>
        <rFont val="Arial"/>
        <family val="2"/>
      </rPr>
      <t>1</t>
    </r>
  </si>
  <si>
    <r>
      <t xml:space="preserve">Amortization of intangible assets </t>
    </r>
    <r>
      <rPr>
        <vertAlign val="superscript"/>
        <sz val="7"/>
        <color indexed="45"/>
        <rFont val="Arial"/>
        <family val="2"/>
      </rPr>
      <t>1</t>
    </r>
  </si>
  <si>
    <r>
      <t xml:space="preserve">Adjusted efficiency ratio </t>
    </r>
    <r>
      <rPr>
        <vertAlign val="superscript"/>
        <sz val="7.5"/>
        <color indexed="45"/>
        <rFont val="Arial"/>
        <family val="2"/>
      </rPr>
      <t>1</t>
    </r>
  </si>
  <si>
    <r>
      <t xml:space="preserve">Loan loss ratio </t>
    </r>
    <r>
      <rPr>
        <vertAlign val="superscript"/>
        <sz val="7.5"/>
        <color indexed="45"/>
        <rFont val="Arial"/>
        <family val="2"/>
      </rPr>
      <t>2</t>
    </r>
  </si>
  <si>
    <r>
      <t xml:space="preserve">Adjusted return on common shareholders' equity </t>
    </r>
    <r>
      <rPr>
        <vertAlign val="superscript"/>
        <sz val="7.5"/>
        <color indexed="45"/>
        <rFont val="Arial"/>
        <family val="2"/>
      </rPr>
      <t>1</t>
    </r>
  </si>
  <si>
    <r>
      <t xml:space="preserve">Net interest margin on average interest-earning assets </t>
    </r>
    <r>
      <rPr>
        <vertAlign val="superscript"/>
        <sz val="7.5"/>
        <color indexed="45"/>
        <rFont val="Arial"/>
        <family val="2"/>
      </rPr>
      <t>3</t>
    </r>
  </si>
  <si>
    <r>
      <t xml:space="preserve">Return on average assets </t>
    </r>
    <r>
      <rPr>
        <vertAlign val="superscript"/>
        <sz val="7.5"/>
        <color indexed="45"/>
        <rFont val="Arial"/>
        <family val="2"/>
      </rPr>
      <t>4</t>
    </r>
  </si>
  <si>
    <r>
      <t xml:space="preserve">Return on average interest-earning assets </t>
    </r>
    <r>
      <rPr>
        <vertAlign val="superscript"/>
        <sz val="7.5"/>
        <color indexed="45"/>
        <rFont val="Arial"/>
        <family val="2"/>
      </rPr>
      <t>3, 4</t>
    </r>
  </si>
  <si>
    <r>
      <t xml:space="preserve">Adjusted effective tax rate </t>
    </r>
    <r>
      <rPr>
        <vertAlign val="superscript"/>
        <sz val="7.5"/>
        <color indexed="45"/>
        <rFont val="Arial"/>
        <family val="2"/>
      </rPr>
      <t>1</t>
    </r>
  </si>
  <si>
    <r>
      <t xml:space="preserve"> Adjusted diluted EPS </t>
    </r>
    <r>
      <rPr>
        <vertAlign val="superscript"/>
        <sz val="7.5"/>
        <color indexed="45"/>
        <rFont val="Arial"/>
        <family val="2"/>
      </rPr>
      <t>1</t>
    </r>
  </si>
  <si>
    <r>
      <t xml:space="preserve">Adjusted dividend payout ratio </t>
    </r>
    <r>
      <rPr>
        <vertAlign val="superscript"/>
        <sz val="7.5"/>
        <color indexed="45"/>
        <rFont val="Arial"/>
        <family val="2"/>
      </rPr>
      <t>1</t>
    </r>
  </si>
  <si>
    <r>
      <t xml:space="preserve">Average interest-earning assets </t>
    </r>
    <r>
      <rPr>
        <vertAlign val="superscript"/>
        <sz val="7.5"/>
        <color indexed="45"/>
        <rFont val="Arial"/>
        <family val="2"/>
      </rPr>
      <t>3</t>
    </r>
  </si>
  <si>
    <r>
      <t xml:space="preserve">Assets under administration </t>
    </r>
    <r>
      <rPr>
        <vertAlign val="superscript"/>
        <sz val="7.5"/>
        <color indexed="45"/>
        <rFont val="Arial"/>
        <family val="2"/>
      </rPr>
      <t>5</t>
    </r>
  </si>
  <si>
    <r>
      <t xml:space="preserve">Balance sheet quality measures </t>
    </r>
    <r>
      <rPr>
        <vertAlign val="superscript"/>
        <sz val="7.5"/>
        <color indexed="45"/>
        <rFont val="Arial"/>
        <family val="2"/>
      </rPr>
      <t>6</t>
    </r>
  </si>
  <si>
    <r>
      <t xml:space="preserve">Full-time equivalent employees </t>
    </r>
    <r>
      <rPr>
        <vertAlign val="superscript"/>
        <sz val="7.5"/>
        <color indexed="45"/>
        <rFont val="Arial"/>
        <family val="2"/>
      </rPr>
      <t>7</t>
    </r>
  </si>
  <si>
    <r>
      <t xml:space="preserve">Foreign exchange other than trading </t>
    </r>
    <r>
      <rPr>
        <vertAlign val="superscript"/>
        <sz val="7.5"/>
        <color indexed="45"/>
        <rFont val="Arial"/>
        <family val="2"/>
      </rPr>
      <t>2</t>
    </r>
  </si>
  <si>
    <r>
      <t xml:space="preserve">Designated at fair value (FVO) gains (losses), net </t>
    </r>
    <r>
      <rPr>
        <vertAlign val="superscript"/>
        <sz val="7.5"/>
        <color indexed="45"/>
        <rFont val="Arial"/>
        <family val="2"/>
      </rPr>
      <t>1</t>
    </r>
  </si>
  <si>
    <r>
      <t xml:space="preserve">Other </t>
    </r>
    <r>
      <rPr>
        <vertAlign val="superscript"/>
        <sz val="8"/>
        <color indexed="45"/>
        <rFont val="Arial"/>
        <family val="2"/>
      </rPr>
      <t>2</t>
    </r>
  </si>
  <si>
    <r>
      <t xml:space="preserve">Rent and maintenance and amortization of software costs </t>
    </r>
    <r>
      <rPr>
        <vertAlign val="superscript"/>
        <sz val="8"/>
        <color indexed="45"/>
        <rFont val="Arial"/>
        <family val="2"/>
      </rPr>
      <t>1</t>
    </r>
  </si>
  <si>
    <r>
      <t xml:space="preserve">Economic profit </t>
    </r>
    <r>
      <rPr>
        <vertAlign val="superscript"/>
        <sz val="7.5"/>
        <color indexed="45"/>
        <rFont val="Arial"/>
        <family val="2"/>
      </rPr>
      <t>5</t>
    </r>
  </si>
  <si>
    <r>
      <t xml:space="preserve">Charge for economic capital </t>
    </r>
    <r>
      <rPr>
        <vertAlign val="superscript"/>
        <sz val="7.5"/>
        <color indexed="45"/>
        <rFont val="Arial"/>
        <family val="2"/>
      </rPr>
      <t>5</t>
    </r>
  </si>
  <si>
    <r>
      <t xml:space="preserve">Return on equity </t>
    </r>
    <r>
      <rPr>
        <vertAlign val="superscript"/>
        <sz val="7.5"/>
        <color indexed="45"/>
        <rFont val="Arial"/>
        <family val="2"/>
      </rPr>
      <t>5</t>
    </r>
  </si>
  <si>
    <r>
      <t xml:space="preserve">Net interest margin on average interest-earning assets </t>
    </r>
    <r>
      <rPr>
        <vertAlign val="superscript"/>
        <sz val="7.5"/>
        <color indexed="45"/>
        <rFont val="Arial"/>
        <family val="2"/>
      </rPr>
      <t>1, 4</t>
    </r>
  </si>
  <si>
    <r>
      <t xml:space="preserve">Common equity </t>
    </r>
    <r>
      <rPr>
        <vertAlign val="superscript"/>
        <sz val="7.5"/>
        <color indexed="45"/>
        <rFont val="Arial"/>
        <family val="2"/>
      </rPr>
      <t>5</t>
    </r>
  </si>
  <si>
    <r>
      <t xml:space="preserve">Interest-earning assets </t>
    </r>
    <r>
      <rPr>
        <vertAlign val="superscript"/>
        <sz val="7.5"/>
        <color indexed="45"/>
        <rFont val="Arial"/>
        <family val="2"/>
      </rPr>
      <t>4</t>
    </r>
  </si>
  <si>
    <r>
      <t xml:space="preserve">Business lending </t>
    </r>
    <r>
      <rPr>
        <vertAlign val="superscript"/>
        <sz val="7.5"/>
        <color indexed="45"/>
        <rFont val="Arial"/>
        <family val="2"/>
      </rPr>
      <t>2, 3</t>
    </r>
  </si>
  <si>
    <r>
      <t xml:space="preserve">Residential mortgages </t>
    </r>
    <r>
      <rPr>
        <vertAlign val="superscript"/>
        <sz val="7.5"/>
        <color indexed="45"/>
        <rFont val="Arial"/>
        <family val="2"/>
      </rPr>
      <t>2</t>
    </r>
  </si>
  <si>
    <r>
      <t xml:space="preserve">Average balances </t>
    </r>
    <r>
      <rPr>
        <vertAlign val="superscript"/>
        <sz val="7.5"/>
        <color indexed="45"/>
        <rFont val="Arial"/>
        <family val="2"/>
      </rPr>
      <t>1</t>
    </r>
  </si>
  <si>
    <r>
      <t xml:space="preserve">Assets under management </t>
    </r>
    <r>
      <rPr>
        <vertAlign val="superscript"/>
        <sz val="7.5"/>
        <color indexed="45"/>
        <rFont val="Arial"/>
        <family val="2"/>
      </rPr>
      <t>2</t>
    </r>
  </si>
  <si>
    <r>
      <t xml:space="preserve">Assets under administration </t>
    </r>
    <r>
      <rPr>
        <vertAlign val="superscript"/>
        <sz val="7.5"/>
        <color indexed="45"/>
        <rFont val="Arial"/>
        <family val="2"/>
      </rPr>
      <t>2</t>
    </r>
  </si>
  <si>
    <r>
      <t xml:space="preserve">Economic profit </t>
    </r>
    <r>
      <rPr>
        <vertAlign val="superscript"/>
        <sz val="7.5"/>
        <color indexed="45"/>
        <rFont val="Arial"/>
        <family val="2"/>
      </rPr>
      <t>1</t>
    </r>
  </si>
  <si>
    <r>
      <t xml:space="preserve">Charge for economic capital </t>
    </r>
    <r>
      <rPr>
        <vertAlign val="superscript"/>
        <sz val="7.5"/>
        <color indexed="45"/>
        <rFont val="Arial"/>
        <family val="2"/>
      </rPr>
      <t>1</t>
    </r>
  </si>
  <si>
    <r>
      <t xml:space="preserve">Return on equity </t>
    </r>
    <r>
      <rPr>
        <vertAlign val="superscript"/>
        <sz val="7.5"/>
        <color indexed="45"/>
        <rFont val="Arial"/>
        <family val="2"/>
      </rPr>
      <t>1</t>
    </r>
  </si>
  <si>
    <r>
      <t xml:space="preserve">Common equity </t>
    </r>
    <r>
      <rPr>
        <vertAlign val="superscript"/>
        <sz val="7.5"/>
        <color indexed="45"/>
        <rFont val="Arial"/>
        <family val="2"/>
      </rPr>
      <t>1</t>
    </r>
  </si>
  <si>
    <r>
      <t xml:space="preserve">Economic profit </t>
    </r>
    <r>
      <rPr>
        <vertAlign val="superscript"/>
        <sz val="7.5"/>
        <color indexed="45"/>
        <rFont val="Arial"/>
        <family val="2"/>
      </rPr>
      <t>2</t>
    </r>
  </si>
  <si>
    <r>
      <t xml:space="preserve">Charge for economic capital </t>
    </r>
    <r>
      <rPr>
        <vertAlign val="superscript"/>
        <sz val="7.5"/>
        <color indexed="45"/>
        <rFont val="Arial"/>
        <family val="2"/>
      </rPr>
      <t>2</t>
    </r>
  </si>
  <si>
    <r>
      <t xml:space="preserve">Return on equity </t>
    </r>
    <r>
      <rPr>
        <vertAlign val="superscript"/>
        <sz val="7.5"/>
        <color indexed="45"/>
        <rFont val="Arial"/>
        <family val="2"/>
      </rPr>
      <t>2</t>
    </r>
  </si>
  <si>
    <r>
      <t xml:space="preserve">Common equity </t>
    </r>
    <r>
      <rPr>
        <vertAlign val="superscript"/>
        <sz val="7.5"/>
        <color indexed="45"/>
        <rFont val="Arial"/>
        <family val="2"/>
      </rPr>
      <t>2</t>
    </r>
  </si>
  <si>
    <r>
      <t xml:space="preserve">Income taxes </t>
    </r>
    <r>
      <rPr>
        <vertAlign val="superscript"/>
        <sz val="7.5"/>
        <color indexed="45"/>
        <rFont val="Arial"/>
        <family val="2"/>
      </rPr>
      <t>1</t>
    </r>
  </si>
  <si>
    <r>
      <t xml:space="preserve">Total revenue </t>
    </r>
    <r>
      <rPr>
        <vertAlign val="superscript"/>
        <sz val="7.5"/>
        <color indexed="45"/>
        <rFont val="Arial"/>
        <family val="2"/>
      </rPr>
      <t>1</t>
    </r>
  </si>
  <si>
    <r>
      <t xml:space="preserve">Institutions </t>
    </r>
    <r>
      <rPr>
        <vertAlign val="superscript"/>
        <sz val="7.5"/>
        <color indexed="45"/>
        <rFont val="Arial"/>
        <family val="2"/>
      </rPr>
      <t>3</t>
    </r>
  </si>
  <si>
    <r>
      <t xml:space="preserve">Foreign exchange other than trading </t>
    </r>
    <r>
      <rPr>
        <vertAlign val="superscript"/>
        <sz val="8"/>
        <color indexed="45"/>
        <rFont val="Arial"/>
        <family val="2"/>
      </rPr>
      <t>6</t>
    </r>
  </si>
  <si>
    <r>
      <t xml:space="preserve">TEB adjustment </t>
    </r>
    <r>
      <rPr>
        <vertAlign val="superscript"/>
        <sz val="8"/>
        <color indexed="45"/>
        <rFont val="Arial"/>
        <family val="2"/>
      </rPr>
      <t>3</t>
    </r>
  </si>
  <si>
    <r>
      <t xml:space="preserve">Equities </t>
    </r>
    <r>
      <rPr>
        <vertAlign val="superscript"/>
        <sz val="8"/>
        <color indexed="45"/>
        <rFont val="Arial"/>
        <family val="2"/>
      </rPr>
      <t>5</t>
    </r>
  </si>
  <si>
    <r>
      <t xml:space="preserve">Trading revenue by product line (TEB) </t>
    </r>
    <r>
      <rPr>
        <vertAlign val="superscript"/>
        <sz val="8"/>
        <color indexed="45"/>
        <rFont val="Arial"/>
        <family val="2"/>
      </rPr>
      <t>4</t>
    </r>
  </si>
  <si>
    <r>
      <t xml:space="preserve">Non-interest income </t>
    </r>
    <r>
      <rPr>
        <vertAlign val="superscript"/>
        <sz val="8"/>
        <color indexed="45"/>
        <rFont val="Arial"/>
        <family val="2"/>
      </rPr>
      <t>2</t>
    </r>
  </si>
  <si>
    <r>
      <t xml:space="preserve">Net interest income (TEB) </t>
    </r>
    <r>
      <rPr>
        <vertAlign val="superscript"/>
        <sz val="8"/>
        <color indexed="45"/>
        <rFont val="Arial"/>
        <family val="2"/>
      </rPr>
      <t>2</t>
    </r>
  </si>
  <si>
    <r>
      <t xml:space="preserve">Trading revenue </t>
    </r>
    <r>
      <rPr>
        <vertAlign val="superscript"/>
        <sz val="8"/>
        <color indexed="45"/>
        <rFont val="Arial"/>
        <family val="2"/>
      </rPr>
      <t>1</t>
    </r>
  </si>
  <si>
    <r>
      <t xml:space="preserve">Average interest-earning assets </t>
    </r>
    <r>
      <rPr>
        <vertAlign val="superscript"/>
        <sz val="7"/>
        <color indexed="45"/>
        <rFont val="Arial"/>
        <family val="2"/>
      </rPr>
      <t>1</t>
    </r>
  </si>
  <si>
    <r>
      <t xml:space="preserve">Adjustments </t>
    </r>
    <r>
      <rPr>
        <vertAlign val="superscript"/>
        <sz val="7"/>
        <color indexed="45"/>
        <rFont val="Arial"/>
        <family val="2"/>
      </rPr>
      <t>1</t>
    </r>
  </si>
  <si>
    <r>
      <t xml:space="preserve">Changes, net of amortization and impairment </t>
    </r>
    <r>
      <rPr>
        <vertAlign val="superscript"/>
        <sz val="7"/>
        <color indexed="45"/>
        <rFont val="Arial"/>
        <family val="2"/>
      </rPr>
      <t>1</t>
    </r>
  </si>
  <si>
    <r>
      <t xml:space="preserve">Total OCI  </t>
    </r>
    <r>
      <rPr>
        <vertAlign val="superscript"/>
        <sz val="7.5"/>
        <color indexed="45"/>
        <rFont val="Arial"/>
        <family val="2"/>
      </rPr>
      <t>1</t>
    </r>
  </si>
  <si>
    <r>
      <t xml:space="preserve">Balance at beginning of period </t>
    </r>
    <r>
      <rPr>
        <vertAlign val="superscript"/>
        <sz val="6.5"/>
        <color indexed="45"/>
        <rFont val="Arial"/>
        <family val="2"/>
      </rPr>
      <t>1</t>
    </r>
  </si>
  <si>
    <r>
      <t xml:space="preserve">Other </t>
    </r>
    <r>
      <rPr>
        <vertAlign val="superscript"/>
        <sz val="6.5"/>
        <color indexed="45"/>
        <rFont val="Arial"/>
        <family val="2"/>
      </rPr>
      <t>2</t>
    </r>
  </si>
  <si>
    <r>
      <t xml:space="preserve">Assets under administration </t>
    </r>
    <r>
      <rPr>
        <vertAlign val="superscript"/>
        <sz val="8"/>
        <color indexed="45"/>
        <rFont val="Arial"/>
        <family val="2"/>
      </rPr>
      <t>1, 2, 3</t>
    </r>
  </si>
  <si>
    <r>
      <t xml:space="preserve">Assets under management </t>
    </r>
    <r>
      <rPr>
        <vertAlign val="superscript"/>
        <sz val="8"/>
        <color indexed="45"/>
        <rFont val="Arial"/>
        <family val="2"/>
      </rPr>
      <t>3</t>
    </r>
  </si>
  <si>
    <r>
      <t xml:space="preserve">Consumer </t>
    </r>
    <r>
      <rPr>
        <vertAlign val="superscript"/>
        <sz val="8"/>
        <color indexed="45"/>
        <rFont val="Arial"/>
        <family val="2"/>
      </rPr>
      <t>1</t>
    </r>
  </si>
  <si>
    <r>
      <t xml:space="preserve">Collective allowance for credit losses on consumer loans - impaired </t>
    </r>
    <r>
      <rPr>
        <vertAlign val="superscript"/>
        <sz val="7"/>
        <color indexed="45"/>
        <rFont val="Arial"/>
        <family val="2"/>
      </rPr>
      <t>1</t>
    </r>
  </si>
  <si>
    <r>
      <t xml:space="preserve">Collective allowance for credit losses on undrawn credit facilities </t>
    </r>
    <r>
      <rPr>
        <vertAlign val="superscript"/>
        <sz val="7"/>
        <color indexed="45"/>
        <rFont val="Arial"/>
        <family val="2"/>
      </rPr>
      <t>2</t>
    </r>
  </si>
  <si>
    <r>
      <t xml:space="preserve">Undrawn credit facilities </t>
    </r>
    <r>
      <rPr>
        <vertAlign val="superscript"/>
        <sz val="8"/>
        <color indexed="45"/>
        <rFont val="Arial"/>
        <family val="2"/>
      </rPr>
      <t>1</t>
    </r>
  </si>
  <si>
    <r>
      <t xml:space="preserve">NET IMPAIRED LOANS  </t>
    </r>
    <r>
      <rPr>
        <vertAlign val="superscript"/>
        <sz val="14"/>
        <color indexed="9"/>
        <rFont val="Arial"/>
        <family val="2"/>
      </rPr>
      <t>1</t>
    </r>
  </si>
  <si>
    <r>
      <t xml:space="preserve">Consumer </t>
    </r>
    <r>
      <rPr>
        <vertAlign val="superscript"/>
        <sz val="7"/>
        <color indexed="45"/>
        <rFont val="Arial"/>
        <family val="2"/>
      </rPr>
      <t>1</t>
    </r>
  </si>
  <si>
    <r>
      <t xml:space="preserve">Other </t>
    </r>
    <r>
      <rPr>
        <vertAlign val="superscript"/>
        <sz val="7"/>
        <color indexed="45"/>
        <rFont val="Arial"/>
        <family val="2"/>
      </rPr>
      <t>2</t>
    </r>
  </si>
  <si>
    <r>
      <t xml:space="preserve">Total allowance at end of period </t>
    </r>
    <r>
      <rPr>
        <vertAlign val="superscript"/>
        <sz val="7"/>
        <color indexed="45"/>
        <rFont val="Arial"/>
        <family val="2"/>
      </rPr>
      <t>3</t>
    </r>
  </si>
  <si>
    <r>
      <t xml:space="preserve">Collective allowance </t>
    </r>
    <r>
      <rPr>
        <vertAlign val="superscript"/>
        <sz val="7"/>
        <color indexed="45"/>
        <rFont val="Arial"/>
        <family val="2"/>
      </rPr>
      <t>3</t>
    </r>
  </si>
  <si>
    <r>
      <t xml:space="preserve">Provision for collective allowance on consumer loans - impaired </t>
    </r>
    <r>
      <rPr>
        <vertAlign val="superscript"/>
        <sz val="7"/>
        <color indexed="45"/>
        <rFont val="Arial"/>
        <family val="2"/>
      </rPr>
      <t>1</t>
    </r>
  </si>
  <si>
    <r>
      <t xml:space="preserve">Provision for collective allowance on business and government loans - impaired </t>
    </r>
    <r>
      <rPr>
        <vertAlign val="superscript"/>
        <sz val="7"/>
        <color indexed="45"/>
        <rFont val="Arial"/>
        <family val="2"/>
      </rPr>
      <t>1</t>
    </r>
  </si>
  <si>
    <r>
      <t xml:space="preserve">Over-the-counter </t>
    </r>
    <r>
      <rPr>
        <vertAlign val="superscript"/>
        <sz val="6"/>
        <color indexed="45"/>
        <rFont val="Arial"/>
        <family val="2"/>
      </rPr>
      <t>2</t>
    </r>
  </si>
  <si>
    <r>
      <t xml:space="preserve">Total fair value </t>
    </r>
    <r>
      <rPr>
        <vertAlign val="superscript"/>
        <sz val="7.5"/>
        <color indexed="45"/>
        <rFont val="Arial"/>
        <family val="2"/>
      </rPr>
      <t>1</t>
    </r>
  </si>
  <si>
    <r>
      <t xml:space="preserve">INTEREST RATE SENSITIVITY  </t>
    </r>
    <r>
      <rPr>
        <vertAlign val="superscript"/>
        <sz val="14"/>
        <color indexed="9"/>
        <rFont val="Arial"/>
        <family val="2"/>
      </rPr>
      <t>1, 2</t>
    </r>
  </si>
  <si>
    <r>
      <t xml:space="preserve">Structural assumptions </t>
    </r>
    <r>
      <rPr>
        <vertAlign val="superscript"/>
        <sz val="6.75"/>
        <color indexed="45"/>
        <rFont val="Arial"/>
        <family val="2"/>
      </rPr>
      <t>3</t>
    </r>
  </si>
  <si>
    <t>NOTES TO USERS</t>
  </si>
  <si>
    <t>External reporting changes</t>
  </si>
  <si>
    <t xml:space="preserve">The following external reporting changes were made in the first quarter of 2014. Prior period amounts were restated accordingly. Capital measures for fiscal 2013 and 2012 have not been restated. </t>
  </si>
  <si>
    <t>Amendments to IAS 19 “Employee benefits”</t>
  </si>
  <si>
    <t xml:space="preserve">We adopted amendments to IAS 19 “Employee Benefits” commencing November 1, 2011, which require us to recognize: (i) actuarial gains and losses in OCI in the period in which they arise; (ii) interest income on plan assets in net income using the same rate as that used to discount the defined benefit obligation; and (iii) all past service costs (gains) in net income in the period in which they arise. </t>
  </si>
  <si>
    <t>Adoption of IFRS 10 “Consolidated financial statements”</t>
  </si>
  <si>
    <t>We adopted IFRS 10 “Consolidated Financial Statements” commencing November 1, 2012, which replaces IAS 27 “Consolidated and Separate Financial Statements” and SIC-12 “Consolidated – Special Purpose Entities”. The adoption of IFRS 10 required us to deconsolidate CIBC Capital Trust from the consolidated financial statements, which resulted in the replacement of Capital Trust securities issued by CIBC Capital Trust with Business and government deposits for the senior deposit notes issued by us to CIBC Capital Trust.</t>
  </si>
  <si>
    <t>Sale of Aeroplan portfolio</t>
  </si>
  <si>
    <t>On December 27, 2013, we sold approximately 50 percent of our Aerogold VISA portfolio, consisting primarily of credit card only customers, to Toronto-Dominion Bank (TD). Accordingly, the revenue related to the sold credit card portfolio was moved from Personal Banking to the Other line of business within Retail and Business Banking.</t>
  </si>
  <si>
    <t>Allocation of Treasury activities</t>
  </si>
  <si>
    <t xml:space="preserve">Treasury-related transfer pricing continues to be charged or credited to each line of business within our Strategic Business Units (SBUs). We changed our approach to allocating the residual financial impact of Treasury activities. Certain fees are charged directly to the lines of business, and the residual net revenue is retained in Corporate and Other. </t>
  </si>
  <si>
    <t>Income statement presentation</t>
  </si>
  <si>
    <t xml:space="preserve">We reclassified certain amounts associated with our self-managed credit card portfolio from Non-interest expenses to Non-interest income. There was no impact on consolidated net income due to this reclassification. </t>
  </si>
  <si>
    <t>Non-GAAP measures</t>
  </si>
  <si>
    <t>We use a number of financial measures to assess the performance of our business lines as described below. Some measures are calculated in accordance with GAAP (IFRS), while other measures do not have a standardized meaning under GAAP, and accordingly, these measures may not be comparable to similar measures used by other companies. Investors may find these non-GAAP measures useful in analyzing financial performance.</t>
  </si>
  <si>
    <t>Adjusted measures</t>
  </si>
  <si>
    <t>Management assesses results on a reported and adjusted basis and considers both as useful measures of performance. Adjusted results remove items of note from reported results and are used to calculate our adjusted measures. Items of note include the results of our structured credit run-off business, the amortization of intangibles and certain items of significance that arise from time to time which management believes are not reflective of underlying business performance. We believe that adjusted measures provide the reader with a better understanding of how management assesses underlying business performance and facilitate a more informed analysis of trends. While we believe that adjusted measures may facilitate comparisons between our results and those of some of our Canadian peer banks which make similar adjustments in their public disclosure, it should be noted that there is no standardized meaning for adjusted measures under GAAP.</t>
  </si>
  <si>
    <t xml:space="preserve">     We also adjust our results to gross up tax-exempt revenue on certain securities to a taxable equivalent basis (TEB), being the amount of fully taxable revenue, which, were it to have incurred tax at the statutory income tax rate, would yield the same after-tax revenue.</t>
  </si>
  <si>
    <t>Adjusted diluted EPS</t>
  </si>
  <si>
    <t>We adjust our reported diluted EPS to remove the impact of items of note, net of taxes, to calculate the adjusted diluted EPS.</t>
  </si>
  <si>
    <t>Adjusted efficiency ratio</t>
  </si>
  <si>
    <t>We adjust our reported revenue and non-interest expenses to remove the impact of items of note and gross up tax-exempt revenue to bring it to a TEB basis, as applicable.</t>
  </si>
  <si>
    <t>Adjusted dividend payout ratio</t>
  </si>
  <si>
    <t>We adjust our reported net income attributable to common shareholders to remove the impact of items of note, net of taxes, to calculate the adjusted dividend payout ratio.</t>
  </si>
  <si>
    <t>Adjusted return on common shareholders' equity</t>
  </si>
  <si>
    <t>We adjust our reported net income attributable to common shareholders to remove the impact of items of note, net of taxes, to calculate the adjusted return on common shareholders' equity.</t>
  </si>
  <si>
    <t>Adjusted effective tax rate</t>
  </si>
  <si>
    <t>We adjust our reported income before income taxes and reported income taxes to remove the impact of items of note to calculate the adjusted effective tax rate.</t>
  </si>
  <si>
    <t>Economic capital</t>
  </si>
  <si>
    <t>Economic capital provides a framework to evaluate the returns of each SBU, commensurate with risk assumed. Economic capital measure is based upon an estimate of equity capital required by the businesses to absorb unexpected losses consistent with our targeted risk rating over a one-year horizon. Economic capital is comprised primarily of credit, market, operational and strategic risk capital. The difference between our total equity capital and economic capital is held in Corporate and Other. There is no comparable GAAP measure for economic capital.</t>
  </si>
  <si>
    <t>Economic profit</t>
  </si>
  <si>
    <t>Net income attributable to equity shareholders, adjusted for a charge on economic capital, determines economic profit. This measures the return generated by each SBU in excess of our cost of capital, thus enabling users of our financial information to identify relative contributions to shareholder value. Reconciliation of net income attributable to equity shareholders to economic profit is provided with segmented information on pages 9 to 11.</t>
  </si>
  <si>
    <t>Segmented return on equity</t>
  </si>
  <si>
    <t>We use return on equity on a segmented basis as one of the measures for performance evaluation and resource allocation decisions. While return on equity for total CIBC provides a measure of return on common equity, return on equity on a segmented basis provides a similar metric relating to the economic capital allocated to the segments. As a result, segmented return on equity is a non-GAAP measure.</t>
  </si>
  <si>
    <t>Reconciliation of non-GAAP to GAAP measures</t>
  </si>
  <si>
    <t>The following table on page 2 provides a reconciliation of non-GAAP to GAAP measures related to CIBC on a consolidated basis.</t>
  </si>
  <si>
    <t>($ millions)</t>
  </si>
  <si>
    <t>Total</t>
  </si>
  <si>
    <t>Non-interest</t>
  </si>
  <si>
    <t xml:space="preserve">
</t>
  </si>
  <si>
    <t>Within</t>
  </si>
  <si>
    <t>3 to 12</t>
  </si>
  <si>
    <t>within</t>
  </si>
  <si>
    <t>1 to 5</t>
  </si>
  <si>
    <t>Over 5</t>
  </si>
  <si>
    <t>rate</t>
  </si>
  <si>
    <t>3 months</t>
  </si>
  <si>
    <t>months</t>
  </si>
  <si>
    <t>1 year</t>
  </si>
  <si>
    <t>years</t>
  </si>
  <si>
    <t>sensitive</t>
  </si>
  <si>
    <t>Q2/14</t>
  </si>
  <si>
    <t>Canadian currency</t>
  </si>
  <si>
    <t>Assets</t>
  </si>
  <si>
    <t>Liabilities and equity</t>
  </si>
  <si>
    <t>Off-balance sheet</t>
  </si>
  <si>
    <t>Gap</t>
  </si>
  <si>
    <t>Foreign currencies</t>
  </si>
  <si>
    <t>Total gap</t>
  </si>
  <si>
    <t>Q1/14</t>
  </si>
  <si>
    <t>Q4/13</t>
  </si>
  <si>
    <t>Q3/13</t>
  </si>
  <si>
    <t>Q2/13</t>
  </si>
  <si>
    <t>Q1/13</t>
  </si>
  <si>
    <t>Q4/12</t>
  </si>
  <si>
    <t>Q3/12</t>
  </si>
  <si>
    <t>Q2/12</t>
  </si>
  <si>
    <t>On- and off-balance sheet financial instruments have been reported on the earlier of their contractual repricing or maturity dates. Certain contractual repricing and repayment dates have been adjusted according to management's estimates for prepayments and early redemptions.</t>
  </si>
  <si>
    <t>Based on the interest rate sensitivity profile as at April 30, 2014, as adjusted for structural assumptions, estimated prepayments and early withdrawals, an immediate 1% increase in interest rates across all maturities would increase net income after taxes by approximately $160 million ($138 million increase as at January 31, 2014) over the next 12 months, and decrease equity as measured on a present value basis by approximately $119 million ($207 million decrease as at January 31, 2014).</t>
  </si>
  <si>
    <t>We manage our interest rate gap by inputting a duration to certain assets and liabilities based on historical and forecasted trends in core balances.</t>
  </si>
  <si>
    <t>TABLE OF CONTENTS</t>
  </si>
  <si>
    <t xml:space="preserve">This document is unaudited and should be read in conjunction with our quarterly report to shareholders and news release for Q2/14, and our 2013 annual report (including audited consolidated financial statements and accompanying management's discussion and analysis).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</si>
  <si>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Items of note</t>
  </si>
  <si>
    <t>CONSOLIDATED FINANCIAL OVERVIEW</t>
  </si>
  <si>
    <t xml:space="preserve">Financial Highlights   </t>
  </si>
  <si>
    <t>QUARTERLY TRENDS</t>
  </si>
  <si>
    <t xml:space="preserve">Net Interest Income </t>
  </si>
  <si>
    <t>Consolidated Balance Sheet</t>
  </si>
  <si>
    <t>Non-Interest Income</t>
  </si>
  <si>
    <t>Condensed Average Balance Sheet</t>
  </si>
  <si>
    <t xml:space="preserve">Non-Interest Expenses </t>
  </si>
  <si>
    <t>Goodwill, Software and Other Intangible Assets</t>
  </si>
  <si>
    <t xml:space="preserve">Segmented Information   </t>
  </si>
  <si>
    <t xml:space="preserve">Consolidated Statement of Comprehensive Income </t>
  </si>
  <si>
    <t>Segmented Information - Retail and Business Banking</t>
  </si>
  <si>
    <t>Income Tax Allocated to Each Component of Other Comprehensive Income (OCI)</t>
  </si>
  <si>
    <t>Segmented Information - Wealth Management</t>
  </si>
  <si>
    <t>Consolidated Statement of Changes in Equity</t>
  </si>
  <si>
    <t>Segmented Information - Wholesale Banking</t>
  </si>
  <si>
    <t>Assets under Administration</t>
  </si>
  <si>
    <t>Segmented Information - Corporate and Other</t>
  </si>
  <si>
    <t>Assets under Management</t>
  </si>
  <si>
    <t>Trading Activities</t>
  </si>
  <si>
    <t>CREDIT INFORMATION</t>
  </si>
  <si>
    <t>Loans and Acceptances, Net of Allowance for Credit Losses</t>
  </si>
  <si>
    <t>Changes in Allowance for Credit Losses</t>
  </si>
  <si>
    <t>Gross Impaired Loans (GIL)</t>
  </si>
  <si>
    <t>Provision for Credit Losses</t>
  </si>
  <si>
    <t>Allowance for Credit Losses</t>
  </si>
  <si>
    <t>Net Write-offs</t>
  </si>
  <si>
    <t>Net Impaired Loans</t>
  </si>
  <si>
    <t>Credit Risk Financial Measures</t>
  </si>
  <si>
    <t>Changes in Gross Impaired Loans</t>
  </si>
  <si>
    <t>Past Due Loans but not Impaired</t>
  </si>
  <si>
    <t>ADDITIONAL QUARTERLY SCHEDULES</t>
  </si>
  <si>
    <t xml:space="preserve"> </t>
  </si>
  <si>
    <t>Outstanding Derivative Contracts - Notional Amounts</t>
  </si>
  <si>
    <t>Fair Value of Derivative Instruments</t>
  </si>
  <si>
    <t>Fair Value of Financial Instruments</t>
  </si>
  <si>
    <t>Interest Rate Sensitivity</t>
  </si>
  <si>
    <t>Fair Value of Available-For-Sale (AFS) Securities</t>
  </si>
  <si>
    <t xml:space="preserve">FINANCIAL HIGHLIGHTS </t>
  </si>
  <si>
    <t>2014</t>
  </si>
  <si>
    <t>2013</t>
  </si>
  <si>
    <t>2012</t>
  </si>
  <si>
    <t>6M</t>
  </si>
  <si>
    <t>12M</t>
  </si>
  <si>
    <r>
      <rPr>
        <b/>
        <sz val="7.5"/>
        <rFont val="Arial"/>
        <family val="0"/>
      </rPr>
      <t xml:space="preserve">Financial results </t>
    </r>
    <r>
      <rPr>
        <sz val="7.5"/>
        <rFont val="Arial"/>
        <family val="0"/>
      </rPr>
      <t>($ millions)</t>
    </r>
  </si>
  <si>
    <t>Net interest income</t>
  </si>
  <si>
    <t>Non-interest income</t>
  </si>
  <si>
    <t>Total revenue</t>
  </si>
  <si>
    <t xml:space="preserve">Provision for credit losses                 </t>
  </si>
  <si>
    <t xml:space="preserve">Non-interest expenses                          </t>
  </si>
  <si>
    <t>Income before taxes</t>
  </si>
  <si>
    <t>Income taxes</t>
  </si>
  <si>
    <t>Net income</t>
  </si>
  <si>
    <t>Net income (loss) attributable to non-controlling interests</t>
  </si>
  <si>
    <t>Preferred shareholders</t>
  </si>
  <si>
    <t>Common shareholders</t>
  </si>
  <si>
    <t>Net income attributable to equity shareholders</t>
  </si>
  <si>
    <t>Financial measures</t>
  </si>
  <si>
    <t xml:space="preserve">Reported efficiency ratio </t>
  </si>
  <si>
    <t xml:space="preserve"> 1</t>
  </si>
  <si>
    <t xml:space="preserve">Reported return on common shareholders' equity </t>
  </si>
  <si>
    <t xml:space="preserve">Net interest margin </t>
  </si>
  <si>
    <t>Total shareholder return</t>
  </si>
  <si>
    <t>Reported effective tax rate</t>
  </si>
  <si>
    <t>Common share information</t>
  </si>
  <si>
    <t>Per share ($)</t>
  </si>
  <si>
    <t xml:space="preserve"> Basic EPS</t>
  </si>
  <si>
    <t xml:space="preserve"> Reported diluted EPS </t>
  </si>
  <si>
    <t xml:space="preserve"> Dividends</t>
  </si>
  <si>
    <t xml:space="preserve"> Book value</t>
  </si>
  <si>
    <t>Share price ($)</t>
  </si>
  <si>
    <t xml:space="preserve"> High</t>
  </si>
  <si>
    <t xml:space="preserve"> Low</t>
  </si>
  <si>
    <t xml:space="preserve"> Closing</t>
  </si>
  <si>
    <t>Shares outstanding (thousands)</t>
  </si>
  <si>
    <t>Weighted-average basic</t>
  </si>
  <si>
    <t xml:space="preserve">Weighted-average diluted </t>
  </si>
  <si>
    <t>End of period</t>
  </si>
  <si>
    <t>Market capitalization ($ millions)</t>
  </si>
  <si>
    <t>Value measures</t>
  </si>
  <si>
    <t xml:space="preserve">Dividend yield (based on closing share price) </t>
  </si>
  <si>
    <t xml:space="preserve">Reported dividend payout ratio </t>
  </si>
  <si>
    <t>Market value to book value ratio</t>
  </si>
  <si>
    <t>For footnotes, see next page.</t>
  </si>
  <si>
    <t xml:space="preserve">NET INTEREST INCOME </t>
  </si>
  <si>
    <t>Interest income</t>
  </si>
  <si>
    <t xml:space="preserve">Loans </t>
  </si>
  <si>
    <t xml:space="preserve">Securities </t>
  </si>
  <si>
    <t xml:space="preserve">Securities borrowed or purchased under resale agreements </t>
  </si>
  <si>
    <t>Deposits with banks</t>
  </si>
  <si>
    <t>Interest expense</t>
  </si>
  <si>
    <t>Deposits</t>
  </si>
  <si>
    <t>Securities sold short</t>
  </si>
  <si>
    <t>Securities lent or sold under repurchase agreements</t>
  </si>
  <si>
    <t>Subordinated indebtedness</t>
  </si>
  <si>
    <t>Capital Trust securities</t>
  </si>
  <si>
    <t>n/a</t>
  </si>
  <si>
    <t>Other</t>
  </si>
  <si>
    <t xml:space="preserve">Net interest income </t>
  </si>
  <si>
    <t>NON-INTEREST INCOME</t>
  </si>
  <si>
    <t>Underwriting and advisory fees</t>
  </si>
  <si>
    <t>Deposit and payment fees</t>
  </si>
  <si>
    <t>Credit fees</t>
  </si>
  <si>
    <t>Card fees</t>
  </si>
  <si>
    <t>Investment management and custodial fees</t>
  </si>
  <si>
    <t>Mutual fund fees</t>
  </si>
  <si>
    <t>Insurance fees, net of claims</t>
  </si>
  <si>
    <t>Commissions on securities transactions</t>
  </si>
  <si>
    <t>Trading income (loss)</t>
  </si>
  <si>
    <t>AFS securities gains, net</t>
  </si>
  <si>
    <t>Income from equity-accounted associates and joint ventures</t>
  </si>
  <si>
    <t xml:space="preserve">Other </t>
  </si>
  <si>
    <t>Total non-interest income</t>
  </si>
  <si>
    <t>Represents income (loss) from FVO financial instruments and related hedges.</t>
  </si>
  <si>
    <t>Includes foreign exchange revenue arising from translation of foreign currency denominated positions, foreign exchange earned on transactions, foreign currency related economic hedging activities and the ineffective portion of foreign currency related accounting hedges. Where applicable it also includes accumulated foreign exchange gains and losses within accumulated other comprehensive income (AOCI) that are reclassified to the consolidated statement of income as a result of a disposal of net investment in a foreign operation. A disposal occurs when we have lost control, significant influence or joint control of a foreign operation. A partial disposal occurs when there has been any reduction in our ownership interest of a foreign operation that does not result in a loss of control, significant influence or joint control. On partial disposal of a foreign operation, the proportionate share of the accumulated exchange gains and losses and any applicable taxes previously recognized in AOCI are reclassified into the consolidated statement of income.</t>
  </si>
  <si>
    <t>Not applicable. Commencing November 1, 2012, CIBC Capital Trust was deconsolidated. See "External reporting changes" on page 1 for additional details.</t>
  </si>
  <si>
    <t>NON-INTEREST EXPENSES</t>
  </si>
  <si>
    <t>Employee compensation and benefits</t>
  </si>
  <si>
    <t>Salaries</t>
  </si>
  <si>
    <t>Performance-based compensation</t>
  </si>
  <si>
    <t>Benefits</t>
  </si>
  <si>
    <t>Occupancy costs</t>
  </si>
  <si>
    <t>Rent and maintenance</t>
  </si>
  <si>
    <t>Depreciation</t>
  </si>
  <si>
    <t>Computer, software and office equipment</t>
  </si>
  <si>
    <t>Communications</t>
  </si>
  <si>
    <t>Telecommunications</t>
  </si>
  <si>
    <t xml:space="preserve">Postage and courier </t>
  </si>
  <si>
    <t xml:space="preserve">Stationery </t>
  </si>
  <si>
    <t xml:space="preserve">Advertising and business development </t>
  </si>
  <si>
    <t>Professional fees</t>
  </si>
  <si>
    <t>Business and capital taxes</t>
  </si>
  <si>
    <t>Non-interest expenses</t>
  </si>
  <si>
    <t>Includes amortization and impairment of software costs (Q2/14: $31 million; Q1/14: $29 million).</t>
  </si>
  <si>
    <t>Includes amortization and impairment of other intangible assets (Q2/14: $7 million; Q1/14: $6 million). In addition, Q2/14 includes $420 million of impairment loss relating to CIBC FirstCaribbean goodwill and Q1/13 includes US$150 million in respect of the full settlement of the U.S. Bankruptcy Court adversary proceeding brought by the Estate of Lehman Brothers Holdings, Inc.</t>
  </si>
  <si>
    <t xml:space="preserve">SEGMENTED INFORMATION - RETAIL AND BUSINESS BANKING </t>
  </si>
  <si>
    <t>Financial results</t>
  </si>
  <si>
    <t xml:space="preserve">Personal banking </t>
  </si>
  <si>
    <t>Business banking</t>
  </si>
  <si>
    <t xml:space="preserve">Provision for credit losses </t>
  </si>
  <si>
    <t xml:space="preserve">Income before taxes </t>
  </si>
  <si>
    <t xml:space="preserve">Non-interest income </t>
  </si>
  <si>
    <t xml:space="preserve">Intersegment revenue </t>
  </si>
  <si>
    <t>Average balances</t>
  </si>
  <si>
    <t>Residential mortgages</t>
  </si>
  <si>
    <t xml:space="preserve">Personal loans </t>
  </si>
  <si>
    <t xml:space="preserve">Credit card </t>
  </si>
  <si>
    <t xml:space="preserve">Deposits </t>
  </si>
  <si>
    <t xml:space="preserve">Efficiency ratio </t>
  </si>
  <si>
    <t>Other information</t>
  </si>
  <si>
    <t>FirstLine mortgages ($ millions)</t>
  </si>
  <si>
    <t>Number of branches - Canada</t>
  </si>
  <si>
    <t xml:space="preserve">Number of pavilions (President's Choice Financial) </t>
  </si>
  <si>
    <t>Number of ABMs - Canada</t>
  </si>
  <si>
    <t>Full-time equivalent employees</t>
  </si>
  <si>
    <t xml:space="preserve">Loan amounts are stated before any related allowances. </t>
  </si>
  <si>
    <t>Multi-family dwelling mortgages are included in business lending.</t>
  </si>
  <si>
    <t>Comprises loans and acceptances and notional amount of letters of credit.</t>
  </si>
  <si>
    <t>Average interest-earning assets include interest-bearing deposits with banks, securities, and loans net of allowances.</t>
  </si>
  <si>
    <t>See Notes to users: Non-GAAP measures.</t>
  </si>
  <si>
    <t xml:space="preserve">SEGMENTED INFORMATION - WEALTH MANAGEMENT </t>
  </si>
  <si>
    <t>Retail brokerage</t>
  </si>
  <si>
    <t>Asset management</t>
  </si>
  <si>
    <t>Private wealth management</t>
  </si>
  <si>
    <t xml:space="preserve">Total revenue </t>
  </si>
  <si>
    <t>Provision for (reversal of) credit losses</t>
  </si>
  <si>
    <t xml:space="preserve">Net income </t>
  </si>
  <si>
    <t>Net income attributable to:</t>
  </si>
  <si>
    <t>Non-controlling interests</t>
  </si>
  <si>
    <t>Equity shareholders</t>
  </si>
  <si>
    <t>Intersegment revenue</t>
  </si>
  <si>
    <t xml:space="preserve">Individuals </t>
  </si>
  <si>
    <t>Institutions</t>
  </si>
  <si>
    <t>Retail mutual funds</t>
  </si>
  <si>
    <t>Assets under management are included in assets under administration.</t>
  </si>
  <si>
    <t xml:space="preserve">SEGMENTED INFORMATION - WHOLESALE BANKING </t>
  </si>
  <si>
    <t xml:space="preserve">Capital markets </t>
  </si>
  <si>
    <t xml:space="preserve">Corporate and investment banking </t>
  </si>
  <si>
    <t>Loans and acceptances, net of allowance</t>
  </si>
  <si>
    <t>Trading securities</t>
  </si>
  <si>
    <t xml:space="preserve">Includes TEB adjustment (Q2/14: $124 million; Q1/14: $110 million). The equivalent amounts are offset in Corporate and Other. </t>
  </si>
  <si>
    <t xml:space="preserve">SEGMENTED INFORMATION - CORPORATE AND OTHER </t>
  </si>
  <si>
    <t>International banking</t>
  </si>
  <si>
    <t>Provision for credit losses</t>
  </si>
  <si>
    <t xml:space="preserve">Non-interest expenses </t>
  </si>
  <si>
    <t xml:space="preserve">Income (loss) before taxes </t>
  </si>
  <si>
    <t>Net income (loss)</t>
  </si>
  <si>
    <t>Net income (loss) attributable to:</t>
  </si>
  <si>
    <t>TEB adjusted. See footnote 1 on page 11 for details.</t>
  </si>
  <si>
    <t>Includes the full contract amount noted in the table below relating to assets under administration or custody under a 50/50 joint venture of CIBC and The Bank of New York Mellon.</t>
  </si>
  <si>
    <t>TRADING ACTIVITIES</t>
  </si>
  <si>
    <t xml:space="preserve">Total trading revenue (TEB) </t>
  </si>
  <si>
    <t>Total trading revenue</t>
  </si>
  <si>
    <t xml:space="preserve">Trading revenue as a % of total revenue </t>
  </si>
  <si>
    <t xml:space="preserve">Trading revenue (TEB) as a % of total revenue </t>
  </si>
  <si>
    <t>Interest rates</t>
  </si>
  <si>
    <t xml:space="preserve">Foreign exchange </t>
  </si>
  <si>
    <t>Commodities</t>
  </si>
  <si>
    <t xml:space="preserve">Structured credit </t>
  </si>
  <si>
    <t>Foreign exchange revenue</t>
  </si>
  <si>
    <t>Foreign exchange trading revenue</t>
  </si>
  <si>
    <t>Trading revenue comprises net interest income and non-interest income. Net interest income arises from interest and dividends related to trading assets and liabilities other than derivatives, and is reported net of interest expense and income associated with funding these assets and liabilities. Non-interest income includes unrealized gains and losses on security positions held, and gains and losses that are realized from the purchase and sale of securities. Non-interest income also includes realized and unrealized gains and losses on trading derivatives. Trading revenue excludes underwriting fees and commissions on securities transactions, which are shown separately in the consolidated statement of income.</t>
  </si>
  <si>
    <t>Trading activities and related risk management strategies can periodically shift income between net interest income and non-interest income. Therefore, we view total trading revenue as the most appropriate measure of trading performance.</t>
  </si>
  <si>
    <t>Reported within Wholesale Banking. See "Strategic business units overview" section in our 2013 annual MD&amp;A for further details.</t>
  </si>
  <si>
    <t>Certain prior period information has been reclassified to conform to the presentation adopted in the current period.</t>
  </si>
  <si>
    <t>Includes TEB adjustment (Q2/14: $124 million; Q1/14: $110 million).</t>
  </si>
  <si>
    <t>See footnote 2 on page 6 under Non-interest income.</t>
  </si>
  <si>
    <r>
      <rPr>
        <b/>
        <sz val="14"/>
        <color indexed="9"/>
        <rFont val="Arial"/>
        <family val="2"/>
      </rPr>
      <t xml:space="preserve">CONSOLIDATED BALANCE SHEET  </t>
    </r>
    <r>
      <rPr>
        <b/>
        <vertAlign val="superscript"/>
        <sz val="14"/>
        <color indexed="9"/>
        <rFont val="Arial"/>
        <family val="2"/>
      </rPr>
      <t>1</t>
    </r>
  </si>
  <si>
    <t>ASSETS</t>
  </si>
  <si>
    <t>Cash and non-interest-bearing deposits with banks</t>
  </si>
  <si>
    <t>Interest-bearing deposits with banks</t>
  </si>
  <si>
    <t>Securities</t>
  </si>
  <si>
    <t>Trading</t>
  </si>
  <si>
    <t>AFS</t>
  </si>
  <si>
    <t>FVO</t>
  </si>
  <si>
    <t>Cash collateral on securities borrowed</t>
  </si>
  <si>
    <t xml:space="preserve">Securities purchased under resale agreements </t>
  </si>
  <si>
    <t>Loans</t>
  </si>
  <si>
    <t xml:space="preserve">Personal </t>
  </si>
  <si>
    <t xml:space="preserve">Business and government </t>
  </si>
  <si>
    <t>Allowance for credit losses</t>
  </si>
  <si>
    <t>Derivative instruments</t>
  </si>
  <si>
    <t>Customers' liability under acceptances</t>
  </si>
  <si>
    <t>Land, buildings and equipment</t>
  </si>
  <si>
    <t xml:space="preserve">Goodwill </t>
  </si>
  <si>
    <t xml:space="preserve">Software and other intangible assets </t>
  </si>
  <si>
    <t>Investments in equity-accounted associates and joint ventures</t>
  </si>
  <si>
    <t>Current tax asset</t>
  </si>
  <si>
    <t>Deferred tax asset</t>
  </si>
  <si>
    <t xml:space="preserve">Other assets </t>
  </si>
  <si>
    <t>Total assets</t>
  </si>
  <si>
    <t>LIABILITIES AND EQUITY</t>
  </si>
  <si>
    <t>Business and government</t>
  </si>
  <si>
    <t>Bank</t>
  </si>
  <si>
    <t>Secured borrowings</t>
  </si>
  <si>
    <t>Obligations related to securities sold short</t>
  </si>
  <si>
    <t>Cash collateral on securities lent</t>
  </si>
  <si>
    <t>Obligations related to securities sold under repurchase agreements</t>
  </si>
  <si>
    <t>Acceptances</t>
  </si>
  <si>
    <t>Current tax liability</t>
  </si>
  <si>
    <t>Deferred tax liability</t>
  </si>
  <si>
    <t xml:space="preserve">Other liabilities </t>
  </si>
  <si>
    <t>Equity</t>
  </si>
  <si>
    <t xml:space="preserve">Preferred shares </t>
  </si>
  <si>
    <t>Common shares</t>
  </si>
  <si>
    <t xml:space="preserve">Contributed surplus </t>
  </si>
  <si>
    <t xml:space="preserve">Retained earnings </t>
  </si>
  <si>
    <t>AOCI</t>
  </si>
  <si>
    <t>Total shareholders' equity</t>
  </si>
  <si>
    <t xml:space="preserve">Non-controlling interests </t>
  </si>
  <si>
    <t>Total equity</t>
  </si>
  <si>
    <t>Total liabilities and equity</t>
  </si>
  <si>
    <t>Certain information has been reclassified to conform to the presentation adopted in the current period.</t>
  </si>
  <si>
    <t>CONSOLIDATED STATEMENT OF CHANGES IN EQUITY</t>
  </si>
  <si>
    <t>Balance at beginning of period</t>
  </si>
  <si>
    <t>Redemption of preferred shares</t>
  </si>
  <si>
    <t xml:space="preserve">Balance at end of period </t>
  </si>
  <si>
    <t>Issue of common shares</t>
  </si>
  <si>
    <t>Purchase of common shares for cancellation</t>
  </si>
  <si>
    <t xml:space="preserve">Treasury shares </t>
  </si>
  <si>
    <t>Balance at end of period</t>
  </si>
  <si>
    <t>Contributed surplus</t>
  </si>
  <si>
    <t>Stock option expense</t>
  </si>
  <si>
    <t>Stock options exercised</t>
  </si>
  <si>
    <t>Retained earnings</t>
  </si>
  <si>
    <t>Dividends</t>
  </si>
  <si>
    <t xml:space="preserve">Preferred </t>
  </si>
  <si>
    <t>Common</t>
  </si>
  <si>
    <t>Premium on redemption of preferred shares</t>
  </si>
  <si>
    <t>Premium on purchase of common shares for cancellation</t>
  </si>
  <si>
    <t>AOCI, net of tax</t>
  </si>
  <si>
    <t>AOCI, net of tax, that is subject to subsequent reclassification to net income</t>
  </si>
  <si>
    <t>Net foreign currency translation adjustments</t>
  </si>
  <si>
    <t>Net change in foreign currency translation adjustments</t>
  </si>
  <si>
    <t>Net gains (losses) on AFS securities</t>
  </si>
  <si>
    <t>Net change in AFS securities</t>
  </si>
  <si>
    <t>Net gains (losses) on cash flow hedges</t>
  </si>
  <si>
    <t>Net change in cash flow hedges</t>
  </si>
  <si>
    <t>AOCI, net of tax, that is not subject to subsequent reclassification to net income</t>
  </si>
  <si>
    <t>Net gains (losses) on post-employment defined benefit plans</t>
  </si>
  <si>
    <t>Net change in post-employment defined benefit plans</t>
  </si>
  <si>
    <t>Total AOCI, net of tax</t>
  </si>
  <si>
    <t xml:space="preserve">Equity at end of period </t>
  </si>
  <si>
    <t xml:space="preserve"> Q1/13 includes $7 million related to the adoption of IFRS 10 “Consolidated Financial Statements”. See “External reporting changes’ on page 1 for additional details.</t>
  </si>
  <si>
    <t xml:space="preserve"> Q1/14 had an increase in non-controlling interests of $40 million relating to certain mutual funds that we launched and consolidated. These funds were deconsolidated in Q2/14 due to a reduction in our ownership, resulting in a decrease in non-controlling interests of $56 million. </t>
  </si>
  <si>
    <t xml:space="preserve">ASSETS UNDER ADMINISTRATION </t>
  </si>
  <si>
    <t xml:space="preserve">Institutions </t>
  </si>
  <si>
    <t>Total assets under administration</t>
  </si>
  <si>
    <t>ASSETS UNDER MANAGEMENT</t>
  </si>
  <si>
    <t>Total assets under management</t>
  </si>
  <si>
    <t>Assets under administration are assets administered by CIBC that are beneficially owned by clients and are, therefore, not reported on the consolidated balance sheet. Services provided by CIBC are of an administrative nature, such as safekeeping of securities, collection of investment income, and the settlement of purchase and sale transactions.</t>
  </si>
  <si>
    <t>Includes the full contract amount of assets under administration or custody under a 50/50 joint venture between CIBC and The Bank of New York Mellon.</t>
  </si>
  <si>
    <t>Assets under management are assets managed by CIBC that are beneficially owned by clients and are, therefore, not reported on the consolidated balance sheet. The service provided in respect of these assets is discretionary portfolio management on behalf of the clients. Assets under management amounts are included in the amounts reported under assets under administration.</t>
  </si>
  <si>
    <t xml:space="preserve">LOANS AND ACCEPTANCES, NET OF ALLOWANCE FOR CREDIT LOSSES </t>
  </si>
  <si>
    <t>Business, government and consumer loans</t>
  </si>
  <si>
    <t>Canada</t>
  </si>
  <si>
    <t>United States</t>
  </si>
  <si>
    <t>Other countries</t>
  </si>
  <si>
    <t xml:space="preserve">Total net loans and acceptances </t>
  </si>
  <si>
    <t>Personal</t>
  </si>
  <si>
    <t>Credit card</t>
  </si>
  <si>
    <t>Total net consumer loans</t>
  </si>
  <si>
    <t>Non-residential mortgages</t>
  </si>
  <si>
    <t>Financial institutions</t>
  </si>
  <si>
    <t xml:space="preserve">Retail and wholesale </t>
  </si>
  <si>
    <t>Business services</t>
  </si>
  <si>
    <t xml:space="preserve">Manufacturing - capital goods </t>
  </si>
  <si>
    <t>Manufacturing - consumer goods</t>
  </si>
  <si>
    <t>Real estate and construction</t>
  </si>
  <si>
    <t>Agriculture</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</si>
  <si>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</si>
  <si>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</si>
  <si>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</si>
  <si>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</si>
  <si>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</si>
  <si>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</si>
  <si>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</si>
  <si>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</si>
  <si>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</si>
  <si>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</si>
  <si>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</si>
  <si>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Collective allowance allocated to business and government loans</t>
  </si>
  <si>
    <t xml:space="preserve">Total net business and government loans, including acceptances </t>
  </si>
  <si>
    <t>GROSS IMPAIRED LOANS</t>
  </si>
  <si>
    <t>GIL by portfolio:</t>
  </si>
  <si>
    <t>Consumer</t>
  </si>
  <si>
    <t>Total GIL - consumer</t>
  </si>
  <si>
    <t xml:space="preserve">Business services </t>
  </si>
  <si>
    <t>Total GIL - business and government</t>
  </si>
  <si>
    <t>Total GIL</t>
  </si>
  <si>
    <t>GIL by geography:</t>
  </si>
  <si>
    <t>Credit card loans are fully written-off at the earlier of the notice of consumer bankruptcy, settlement proposal, enlistment of credit counselling services, or when payments are contractually 180 days in arrears.</t>
  </si>
  <si>
    <t xml:space="preserve">ALLOWANCE FOR CREDIT LOSSES </t>
  </si>
  <si>
    <t xml:space="preserve">Allowance for credit losses by portfolio: </t>
  </si>
  <si>
    <t>Individual</t>
  </si>
  <si>
    <t>Total individual allowance for credit losses on consumer loans</t>
  </si>
  <si>
    <t>Collective</t>
  </si>
  <si>
    <t>Collective allowance for credit losses on consumer loans - unimpaired</t>
  </si>
  <si>
    <t>Total collective allowance for credit losses on consumer loans</t>
  </si>
  <si>
    <t>Total allowance for credit losses on consumer loans</t>
  </si>
  <si>
    <t>Total individual allowance for credit losses on business and government loans</t>
  </si>
  <si>
    <r>
      <rPr>
        <sz val="7"/>
        <rFont val="Arial"/>
        <family val="2"/>
      </rPr>
      <t xml:space="preserve">Collective allowance for credit losses on business and government loans - impaired </t>
    </r>
    <r>
      <rPr>
        <vertAlign val="superscript"/>
        <sz val="7"/>
        <color indexed="60"/>
        <rFont val="Arial"/>
        <family val="2"/>
      </rPr>
      <t>1</t>
    </r>
  </si>
  <si>
    <t>Collective allowance for credit losses on business and government loans - unimpaired</t>
  </si>
  <si>
    <t>Total collective allowance for credit losses on business and government loans</t>
  </si>
  <si>
    <t>Total allowance for credit losses on business and government loans</t>
  </si>
  <si>
    <t>Undrawn credit facilities</t>
  </si>
  <si>
    <t>Total allowance for credit losses</t>
  </si>
  <si>
    <t>Includes allowance relating to personal, scored small business loans and mortgages that are greater than 90 days delinquent.</t>
  </si>
  <si>
    <t>Included in Other liabilities on the consolidated balance sheet.</t>
  </si>
  <si>
    <t>ALLOWANCE FOR CREDIT LOSSES</t>
  </si>
  <si>
    <t>Total individual allowance for credit losses</t>
  </si>
  <si>
    <t>By geography:</t>
  </si>
  <si>
    <t>Consumer loans</t>
  </si>
  <si>
    <t>Business and government loans</t>
  </si>
  <si>
    <t>By portfolio:</t>
  </si>
  <si>
    <t>Total collective allowance for credit losses</t>
  </si>
  <si>
    <t xml:space="preserve">Business and government loans </t>
  </si>
  <si>
    <t>Net impaired loans by portfolio:</t>
  </si>
  <si>
    <t>Total net impaired loans - consumer</t>
  </si>
  <si>
    <t>Total net impaired loans - business and government</t>
  </si>
  <si>
    <t>Total net impaired loans</t>
  </si>
  <si>
    <t>Net impaired loans by geography:</t>
  </si>
  <si>
    <t>Net impaired loans is calculated by deducting the individual allowance and the portion of collective allowance relating to impaired loans, which are generally loans that are past 90 days in arrears, from GIL.</t>
  </si>
  <si>
    <t xml:space="preserve">CHANGES IN GROSS IMPAIRED LOANS </t>
  </si>
  <si>
    <t>GIL at beginning of period</t>
  </si>
  <si>
    <t>Classified as impaired during the period</t>
  </si>
  <si>
    <t>Transferred to not impaired during the year</t>
  </si>
  <si>
    <t>Net repayments</t>
  </si>
  <si>
    <t>Amounts written-off</t>
  </si>
  <si>
    <t>Foreign exchange and other</t>
  </si>
  <si>
    <t>GIL at end of period</t>
  </si>
  <si>
    <t>CHANGES IN ALLOWANCE FOR CREDIT LOSSES</t>
  </si>
  <si>
    <t>Total allowance at beginning of period</t>
  </si>
  <si>
    <t>Write-offs</t>
  </si>
  <si>
    <t>Recoveries</t>
  </si>
  <si>
    <t>Interest income on impaired loans</t>
  </si>
  <si>
    <t xml:space="preserve">Individual allowance </t>
  </si>
  <si>
    <t xml:space="preserve">Total allowance for credit losses </t>
  </si>
  <si>
    <t>1</t>
  </si>
  <si>
    <t>Credit card loans which are fully written-off when payments are contractually 180 days in arrears or upon customer bankruptcy are included both in classified as impaired and amounts written-off.</t>
  </si>
  <si>
    <t>2</t>
  </si>
  <si>
    <t xml:space="preserve">Q1/14 includes a release of $81 million of collective allowance for credit losses resulting from the sale of approximately 50% of our Aerogold Visa portfolio to TD which was recognized as part of the net gain on sale. </t>
  </si>
  <si>
    <t>3</t>
  </si>
  <si>
    <t>Includes $63 million (Q1/14: $65 million) of allowance on undrawn credit facilities included in Other liabilities on the consolidated balance sheet.</t>
  </si>
  <si>
    <t>PROVISION FOR CREDIT LOSSES</t>
  </si>
  <si>
    <t xml:space="preserve">Provision for credit losses by portfolio: </t>
  </si>
  <si>
    <t>Total provision for individual allowance on consumer loans</t>
  </si>
  <si>
    <t>Total provision for individual allowance on business and government loans</t>
  </si>
  <si>
    <t>Total provision for individual allowance</t>
  </si>
  <si>
    <t>Provision for collective allowance on consumer loans - unimpaired</t>
  </si>
  <si>
    <t>Total provision for collective allowance on consumer loans</t>
  </si>
  <si>
    <t>Provision for collective allowance on business and government loans - unimpaired</t>
  </si>
  <si>
    <t>Total provision for collective allowance on business and government loans</t>
  </si>
  <si>
    <t>Total provision for collective allowance</t>
  </si>
  <si>
    <t>Total provision for credit losses</t>
  </si>
  <si>
    <t xml:space="preserve">Provision for individual allowance by geography: </t>
  </si>
  <si>
    <t>Includes provision for credit losses on: personal, scored small business loans and mortgages that are greater than 90 days delinquent; and net credit card write-offs.</t>
  </si>
  <si>
    <t xml:space="preserve">NET WRITE-OFFS </t>
  </si>
  <si>
    <t xml:space="preserve">Net write-offs by portfolio: </t>
  </si>
  <si>
    <t>Net write-offs on consumer loans</t>
  </si>
  <si>
    <t>Retail and wholesale</t>
  </si>
  <si>
    <t>Manufacturing - capital goods</t>
  </si>
  <si>
    <t>Net write-offs on business and government loans</t>
  </si>
  <si>
    <t>Total net write-offs</t>
  </si>
  <si>
    <t>Net write-offs by geography:</t>
  </si>
  <si>
    <t>CREDIT RISK FINANCIAL MEASURES</t>
  </si>
  <si>
    <t>Diversification ratios</t>
  </si>
  <si>
    <t>Gross loans and acceptances</t>
  </si>
  <si>
    <t xml:space="preserve">Consumer </t>
  </si>
  <si>
    <t xml:space="preserve">United States </t>
  </si>
  <si>
    <t>Coverage ratios</t>
  </si>
  <si>
    <r>
      <rPr>
        <b/>
        <sz val="7.5"/>
        <rFont val="Arial"/>
        <family val="0"/>
      </rPr>
      <t xml:space="preserve">Allowance for credit losses to GIL and acceptances - segmented and total </t>
    </r>
    <r>
      <rPr>
        <vertAlign val="superscript"/>
        <sz val="7.5"/>
        <color indexed="60"/>
        <rFont val="Arial"/>
        <family val="2"/>
      </rPr>
      <t>1</t>
    </r>
  </si>
  <si>
    <t>Condition ratios</t>
  </si>
  <si>
    <t>Gross impaired loans-to-gross loans and acceptances</t>
  </si>
  <si>
    <t>Net impaired loans and acceptances-to-net loans and acceptances</t>
  </si>
  <si>
    <t>Segmented net impaired loans-to-segmented net loans and acceptances</t>
  </si>
  <si>
    <r>
      <rPr>
        <b/>
        <sz val="13.5"/>
        <color indexed="9"/>
        <rFont val="Arial"/>
        <family val="2"/>
      </rPr>
      <t xml:space="preserve">PAST DUE LOANS BUT NOT IMPAIRED  </t>
    </r>
    <r>
      <rPr>
        <vertAlign val="superscript"/>
        <sz val="13.5"/>
        <color indexed="9"/>
        <rFont val="Arial"/>
        <family val="2"/>
      </rPr>
      <t>2</t>
    </r>
  </si>
  <si>
    <t>Less than</t>
  </si>
  <si>
    <t>31 to 90</t>
  </si>
  <si>
    <t>Over 90</t>
  </si>
  <si>
    <t>31 days</t>
  </si>
  <si>
    <t>days</t>
  </si>
  <si>
    <t xml:space="preserve">Represents individual allowance and the portion of collective allowance relating to impaired loans, which are generally loans that are past 90 days in arrears. </t>
  </si>
  <si>
    <t>Past due loans are loans where repayment of principal or payment of interest is contractually in arrears.</t>
  </si>
  <si>
    <t xml:space="preserve">FAIR VALUE OF FINANCIAL INSTRUMENTS </t>
  </si>
  <si>
    <t>Book value</t>
  </si>
  <si>
    <t>(includes AFS</t>
  </si>
  <si>
    <t>securities at</t>
  </si>
  <si>
    <t>Fair value</t>
  </si>
  <si>
    <t xml:space="preserve">  Fair value over (under) book value </t>
  </si>
  <si>
    <t>amortized cost)</t>
  </si>
  <si>
    <t>Cash and deposits with banks</t>
  </si>
  <si>
    <t>Loans, net of allowance</t>
  </si>
  <si>
    <t>Liabilities</t>
  </si>
  <si>
    <t>Other liabilities</t>
  </si>
  <si>
    <t>FAIR VALUE OF AFS SECURITIES</t>
  </si>
  <si>
    <t>Amortized cost</t>
  </si>
  <si>
    <t xml:space="preserve"> Unrealized net gains (losses)  </t>
  </si>
  <si>
    <t>AFS securities</t>
  </si>
  <si>
    <t>Government issued or guaranteed</t>
  </si>
  <si>
    <t>Mortgage- and asset-backed</t>
  </si>
  <si>
    <t>Corporate debt</t>
  </si>
  <si>
    <t xml:space="preserve">Corporate equity </t>
  </si>
  <si>
    <t>FAIR VALUE OF DERIVATIVE INSTRUMENTS</t>
  </si>
  <si>
    <t xml:space="preserve">Positive </t>
  </si>
  <si>
    <t xml:space="preserve">Negative </t>
  </si>
  <si>
    <t>Fair value, net</t>
  </si>
  <si>
    <t xml:space="preserve">Total held for trading purposes </t>
  </si>
  <si>
    <t>Total held for ALM purposes</t>
  </si>
  <si>
    <t>Average fair values of derivatives during the quarter</t>
  </si>
  <si>
    <t>Includes positive fair value of $444 million (Q1/14: $372 million) and negative fair value of $536 million (Q1/14: $386 million) for exchange-traded derivatives.</t>
  </si>
  <si>
    <t xml:space="preserve">Not applicable. Commencing November 1, 2012, CIBC Capital Trust was deconsolidated. See "External reporting changes" on page 1 for additional details. </t>
  </si>
  <si>
    <t>CONSOLIDATED STATEMENT OF COMPREHENSIVE INCOME</t>
  </si>
  <si>
    <t>OCI, net of tax, that is subject to subsequent reclassification to net income</t>
  </si>
  <si>
    <t>Net gains (losses) on investments in foreign operations</t>
  </si>
  <si>
    <t>Net (gains) losses on investments in foreign operations reclassified to net income</t>
  </si>
  <si>
    <t>Net gains (losses) on hedges of investments in foreign operations</t>
  </si>
  <si>
    <t>Net (gains) losses on hedges of investments in foreign operations reclassified to net income</t>
  </si>
  <si>
    <t xml:space="preserve">Net gains (losses) on AFS securities </t>
  </si>
  <si>
    <t>Net (gains) losses on AFS securities reclassified to net income</t>
  </si>
  <si>
    <t>Net gains (losses) on derivatives designated as cash flow hedges</t>
  </si>
  <si>
    <t>Net (gains) losses on derivatives designated as cash flow hedges reclassified to net income</t>
  </si>
  <si>
    <t>OCI, net of tax, that is not subject to subsequent reclassification to net income</t>
  </si>
  <si>
    <t>Comprehensive income</t>
  </si>
  <si>
    <t>Comprehensive income (loss) attributable to non-controlling interests</t>
  </si>
  <si>
    <t>Comprehensive income attributable to equity shareholders</t>
  </si>
  <si>
    <t>INCOME TAX ALLOCATED TO EACH COMPONENT OF OCI</t>
  </si>
  <si>
    <t>Income tax (expense) benefit</t>
  </si>
  <si>
    <t>Subject to subsequent reclassification to net income</t>
  </si>
  <si>
    <t>Not subject to subsequent reclassification to net income</t>
  </si>
  <si>
    <t xml:space="preserve">Includes $4 million of gains (Q1/14: $9 million of gains) relating to our investments in equity-accounted associates and joint ventures. </t>
  </si>
  <si>
    <t>SEGMENTED INFORMATION</t>
  </si>
  <si>
    <t>CIBC has three SBUs:</t>
  </si>
  <si>
    <r>
      <rPr>
        <sz val="8"/>
        <rFont val="Arial"/>
        <family val="2"/>
      </rPr>
      <t xml:space="preserve">► </t>
    </r>
    <r>
      <rPr>
        <b/>
        <sz val="8"/>
        <rFont val="Arial"/>
        <family val="2"/>
      </rPr>
      <t>Retail and Business Banking</t>
    </r>
    <r>
      <rPr>
        <sz val="8"/>
        <rFont val="Arial"/>
        <family val="2"/>
      </rPr>
      <t xml:space="preserve"> provides clients across Canada with financial advice, banking, investment, and authorized insurance products and services through a strong team of advisors and more than 1,100 branches, as well as our ABMs, mobile sales force, telephone banking, online and mobile banking.</t>
    </r>
  </si>
  <si>
    <r>
      <rPr>
        <sz val="8"/>
        <rFont val="Arial"/>
        <family val="2"/>
      </rPr>
      <t xml:space="preserve">► </t>
    </r>
    <r>
      <rPr>
        <b/>
        <sz val="8"/>
        <rFont val="Arial"/>
        <family val="2"/>
      </rPr>
      <t>Wealth Management</t>
    </r>
    <r>
      <rPr>
        <sz val="8"/>
        <rFont val="Arial"/>
        <family val="2"/>
      </rPr>
      <t xml:space="preserve"> provides relationship-based advisory services and an extensive suite of leading investment solutions to meet the needs of institutional, retail and high net worth clients. Our asset management, retail brokerage and private wealth management businesses combine to create an integrated offer, delivered through more than 1,500 advisors across Canada and the U.S.</t>
    </r>
  </si>
  <si>
    <r>
      <rPr>
        <sz val="8"/>
        <rFont val="Arial"/>
        <family val="2"/>
      </rPr>
      <t xml:space="preserve">► </t>
    </r>
    <r>
      <rPr>
        <b/>
        <sz val="8"/>
        <rFont val="Arial"/>
        <family val="2"/>
      </rPr>
      <t>Wholesale Banking</t>
    </r>
    <r>
      <rPr>
        <sz val="8"/>
        <rFont val="Arial"/>
        <family val="2"/>
      </rPr>
      <t xml:space="preserve"> provides a wide range of credit, capital markets, investment banking and research products and services to government, institutional, corporate and retail clients in Canada and in key markets around the world.</t>
    </r>
  </si>
  <si>
    <r>
      <rPr>
        <b/>
        <sz val="8"/>
        <rFont val="Arial"/>
        <family val="2"/>
      </rPr>
      <t xml:space="preserve">Corporate and Other </t>
    </r>
    <r>
      <rPr>
        <sz val="8"/>
        <rFont val="Arial"/>
        <family val="2"/>
      </rPr>
      <t>includes the six functional groups – Technology and Operations, Corporate Development, Finance, Treasury, Administration, and Risk Management – that support CIBC’s SBUs. The expenses of these functional groups are generally allocated to the business lines within the SBUs. Corporate and Other also includes our International banking operations comprising mainly CIBC FirstCaribbean, strategic investments in the CIBC Mellon joint ventures and The Bank of N.T. Butterfield and Son Limited, and other income statement and balance sheet items not directly attributable to the business lines.</t>
    </r>
  </si>
  <si>
    <t xml:space="preserve">Financial results </t>
  </si>
  <si>
    <t xml:space="preserve">Retail and Business Banking </t>
  </si>
  <si>
    <t>Wealth Management</t>
  </si>
  <si>
    <t>Wholesale Banking</t>
  </si>
  <si>
    <t xml:space="preserve">Corporate and Other </t>
  </si>
  <si>
    <t>FINANCIAL HIGHLIGHTS (continued)</t>
  </si>
  <si>
    <t>On- and off-balance sheet information</t>
  </si>
  <si>
    <t xml:space="preserve">Cash, deposits with banks and securities </t>
  </si>
  <si>
    <t>Common shareholders' equity</t>
  </si>
  <si>
    <t>Average assets</t>
  </si>
  <si>
    <t>Average common shareholders' equity</t>
  </si>
  <si>
    <t>Basel III - Transitional basis</t>
  </si>
  <si>
    <t>RWA ($ millions)</t>
  </si>
  <si>
    <t>Common Equity Tier 1 (CET1) ratio</t>
  </si>
  <si>
    <t>Tier 1 capital ratio</t>
  </si>
  <si>
    <t>Total capital ratio</t>
  </si>
  <si>
    <t>Basel IIl - All-in basis</t>
  </si>
  <si>
    <t>CET1 ratio</t>
  </si>
  <si>
    <t>Basel II</t>
  </si>
  <si>
    <t xml:space="preserve">The ratio is calculated as the provision for credit losses on impaired loans to average loans and acceptances, net of allowance for credit losses. The provision for credit losses on impaired loans includes provision for: individual allowance; collective allowance on personal, scored small business and mortgage loans that are greater than 90 days delinquent; and net credit card write-offs. </t>
  </si>
  <si>
    <t>Average interest-earning assets include interest-bearing deposits with banks, securities, cash collateral on securities borrowed, securities purchased under resale agreements, and loans net of allowances.</t>
  </si>
  <si>
    <t>Net income expressed as a percentage of average assets or average interest-earning assets.</t>
  </si>
  <si>
    <t xml:space="preserve">Includes the full contract amount of assets under administration or custody under a 50/50 joint venture between CIBC and The Bank of New York Mellon. </t>
  </si>
  <si>
    <t>Capital measures for fiscal years 2014 and 2013 are based on Basel III whereas measures for prior years are based on Basel II.</t>
  </si>
  <si>
    <t>Full-time equivalent employees is a measure that normalizes the number of full-time and part-time employees, base plus commissioned employees, and 100% commissioned employees into equivalent full-time units based on actual hours of paid work during a given period.</t>
  </si>
  <si>
    <t>Not applicable.</t>
  </si>
  <si>
    <t xml:space="preserve">Reported and adjusted diluted EPS </t>
  </si>
  <si>
    <t/>
  </si>
  <si>
    <t>Reported net income attributable to diluted common shareholders</t>
  </si>
  <si>
    <t>A</t>
  </si>
  <si>
    <t xml:space="preserve">After-tax impact of items of note </t>
  </si>
  <si>
    <t>B</t>
  </si>
  <si>
    <t>Diluted weighted-average common shares outstanding (thousands)</t>
  </si>
  <si>
    <t>C</t>
  </si>
  <si>
    <t>Reported diluted EPS ($)</t>
  </si>
  <si>
    <t>A / C</t>
  </si>
  <si>
    <t>B / C</t>
  </si>
  <si>
    <t>Reported and adjusted efficiency ratio</t>
  </si>
  <si>
    <t>Reported total revenue</t>
  </si>
  <si>
    <t>D</t>
  </si>
  <si>
    <t>Adjusting items:</t>
  </si>
  <si>
    <t xml:space="preserve">Pre-tax impact of items of note </t>
  </si>
  <si>
    <t>TEB</t>
  </si>
  <si>
    <t>E</t>
  </si>
  <si>
    <t>Reported non-interest expenses</t>
  </si>
  <si>
    <t>F</t>
  </si>
  <si>
    <t>G</t>
  </si>
  <si>
    <t>Reported efficiency ratio (%)</t>
  </si>
  <si>
    <t>F / D</t>
  </si>
  <si>
    <t>G / E</t>
  </si>
  <si>
    <t>Reported and adjusted dividend payout ratio</t>
  </si>
  <si>
    <t>Reported net income attributable to common shareholders</t>
  </si>
  <si>
    <t>H</t>
  </si>
  <si>
    <t>I</t>
  </si>
  <si>
    <t>Dividends paid to common shareholders</t>
  </si>
  <si>
    <t>J</t>
  </si>
  <si>
    <t>Reported dividend payout ratio (%)</t>
  </si>
  <si>
    <t>J / H</t>
  </si>
  <si>
    <t>J / I</t>
  </si>
  <si>
    <t>Reported and adjusted return on common shareholders' equity</t>
  </si>
  <si>
    <t>K</t>
  </si>
  <si>
    <t>Reported return on common shareholders' equity (%)</t>
  </si>
  <si>
    <t>H / K</t>
  </si>
  <si>
    <t>I / K</t>
  </si>
  <si>
    <t>Reported and adjusted effective tax</t>
  </si>
  <si>
    <t>Reported income before income taxes</t>
  </si>
  <si>
    <t>L</t>
  </si>
  <si>
    <t>Pre-tax impact of items of note</t>
  </si>
  <si>
    <t>M</t>
  </si>
  <si>
    <t>Reported income taxes</t>
  </si>
  <si>
    <t>N</t>
  </si>
  <si>
    <t>Tax impact of items of note</t>
  </si>
  <si>
    <t>O</t>
  </si>
  <si>
    <t>Reported effective tax rate (%)</t>
  </si>
  <si>
    <t>N / L</t>
  </si>
  <si>
    <t>O / M</t>
  </si>
  <si>
    <t>Non-GAAP measure.</t>
  </si>
  <si>
    <t xml:space="preserve">Gain in respect of the Aeroplan transactions with Aimia Canada Inc. and TD, net of costs relating to the </t>
  </si>
  <si>
    <t>development of our enhanced travel rewards program</t>
  </si>
  <si>
    <t>Gain on sale of our Hong Kong and Singapore-based private wealth management business</t>
  </si>
  <si>
    <t>Gain relating to an equity-accounted investment in our Wealth Management SBU</t>
  </si>
  <si>
    <t>Gain on sale of interests in entities in relation to the acquisition of TMX Group Inc.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</si>
</sst>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00\)%"/>
    <numFmt numFmtId="168" formatCode="#,##0\ &quot;$&quot;_);\(#,##0\ &quot;$&quot;\)"/>
    <numFmt numFmtId="169" formatCode="_ * #,##0.00_)\ _$_ ;_ * \(#,##0.00\)\ _$_ ;_ * &quot;-&quot;??_)\ _$_ ;_ @_ "/>
    <numFmt numFmtId="170" formatCode="_(* #,##0.00_);_(* \(#,##0.00\);_(* &quot;-&quot;_);_(@_)"/>
    <numFmt numFmtId="171" formatCode="#,##0.00\ &quot;$&quot;_);\(#,##0.00\ &quot;$&quot;\)"/>
    <numFmt numFmtId="172" formatCode="_-* #,##0_-;\-* #,##0_-;_-* &quot;-&quot;_-;_-@_-"/>
    <numFmt numFmtId="173" formatCode="_(&quot;$&quot;* #,##0_);_(&quot;$&quot;* \(#,##0\);_(&quot;$&quot;* &quot;-&quot;??_);_(@_)"/>
    <numFmt numFmtId="174" formatCode="##"/>
    <numFmt numFmtId="175" formatCode="0.0\ %;\(0.0\)%"/>
    <numFmt numFmtId="176" formatCode="0.00\ %;\(0.00\)%"/>
    <numFmt numFmtId="177" formatCode="_ * #,##0_)\ _$_ ;_ * \(#,##0\)\ _$_ ;_ * &quot;-&quot;_)\ _$_ ;_ @_ "/>
    <numFmt numFmtId="178" formatCode="_ * #,##0_)\ &quot;$&quot;_ ;_ * \(#,##0\)\ &quot;$&quot;_ ;_ * &quot;-&quot;_)\ &quot;$&quot;_ ;_ @_ "/>
    <numFmt numFmtId="179" formatCode="_(* #,##0.0_);_(* \(#,##0.0\);_(* &quot;-&quot;?_);_(@_)"/>
    <numFmt numFmtId="180" formatCode="_(* #,##0_);_(* \(#,##0\);_(* &quot;-&quot;?_);_(@_)"/>
    <numFmt numFmtId="181" formatCode="&quot;$&quot;#,##0.0_);\(&quot;$&quot;#,##0.0\)"/>
  </numFmts>
  <fonts count="168">
    <font>
      <sz val="10"/>
      <name val="Arial"/>
      <family val="2"/>
    </font>
    <font>
      <b/>
      <sz val="14"/>
      <color indexed="9"/>
      <name val="Arial"/>
      <family val="2"/>
    </font>
    <font>
      <sz val="6"/>
      <name val="Arial"/>
      <family val="2"/>
    </font>
    <font>
      <sz val="6"/>
      <name val="Tms Rmn"/>
      <family val="2"/>
    </font>
    <font>
      <b/>
      <u val="single"/>
      <sz val="6.5"/>
      <name val="Arial"/>
      <family val="2"/>
    </font>
    <font>
      <sz val="6.5"/>
      <name val="Arial"/>
      <family val="2"/>
    </font>
    <font>
      <b/>
      <sz val="6.5"/>
      <name val="Arial"/>
      <family val="2"/>
    </font>
    <font>
      <u val="single"/>
      <sz val="6.5"/>
      <name val="Arial"/>
      <family val="2"/>
    </font>
    <font>
      <sz val="6.5"/>
      <name val="Tms Rmn"/>
      <family val="2"/>
    </font>
    <font>
      <sz val="10"/>
      <name val="Tms Rmn"/>
      <family val="2"/>
    </font>
    <font>
      <b/>
      <sz val="10"/>
      <name val="Arial"/>
      <family val="2"/>
    </font>
    <font>
      <sz val="6.75"/>
      <name val="Arial"/>
      <family val="2"/>
    </font>
    <font>
      <i/>
      <u val="single"/>
      <sz val="6.75"/>
      <name val="Arial"/>
      <family val="2"/>
    </font>
    <font>
      <b/>
      <i/>
      <sz val="6.75"/>
      <name val="Arial"/>
      <family val="2"/>
    </font>
    <font>
      <b/>
      <sz val="6.75"/>
      <name val="Arial"/>
      <family val="2"/>
    </font>
    <font>
      <sz val="6.75"/>
      <color indexed="10"/>
      <name val="Arial"/>
      <family val="2"/>
    </font>
    <font>
      <sz val="6.75"/>
      <color indexed="60"/>
      <name val="Arial"/>
      <family val="2"/>
    </font>
    <font>
      <b/>
      <sz val="6.75"/>
      <color indexed="10"/>
      <name val="Arial"/>
      <family val="2"/>
    </font>
    <font>
      <b/>
      <sz val="7"/>
      <name val="Arial"/>
      <family val="2"/>
    </font>
    <font>
      <sz val="6"/>
      <color indexed="60"/>
      <name val="Arial"/>
      <family val="2"/>
    </font>
    <font>
      <sz val="10"/>
      <color indexed="16"/>
      <name val="Arial"/>
      <family val="2"/>
    </font>
    <font>
      <sz val="7"/>
      <name val="Arial"/>
      <family val="2"/>
    </font>
    <font>
      <sz val="9"/>
      <name val="Arial"/>
      <family val="2"/>
    </font>
    <font>
      <b/>
      <sz val="13"/>
      <color indexed="9"/>
      <name val="Arial"/>
      <family val="2"/>
    </font>
    <font>
      <sz val="16"/>
      <name val="Arial"/>
      <family val="2"/>
    </font>
    <font>
      <sz val="8"/>
      <name val="Arial"/>
      <family val="2"/>
    </font>
    <font>
      <b/>
      <u val="single"/>
      <sz val="8"/>
      <name val="Arial"/>
      <family val="2"/>
    </font>
    <font>
      <b/>
      <sz val="8"/>
      <name val="Arial"/>
      <family val="2"/>
    </font>
    <font>
      <sz val="10"/>
      <color indexed="8"/>
      <name val="Arial"/>
      <family val="2"/>
    </font>
    <font>
      <sz val="7.5"/>
      <name val="Arial"/>
      <family val="0"/>
    </font>
    <font>
      <sz val="7.5"/>
      <color indexed="8"/>
      <name val="Arial"/>
      <family val="0"/>
    </font>
    <font>
      <b/>
      <sz val="7.5"/>
      <name val="Arial"/>
      <family val="0"/>
    </font>
    <font>
      <u val="single"/>
      <sz val="7.5"/>
      <color indexed="8"/>
      <name val="Arial"/>
      <family val="0"/>
    </font>
    <font>
      <b/>
      <sz val="7.5"/>
      <color indexed="8"/>
      <name val="Arial"/>
      <family val="0"/>
    </font>
    <font>
      <b/>
      <sz val="7.5"/>
      <color indexed="60"/>
      <name val="Arial"/>
      <family val="0"/>
    </font>
    <font>
      <sz val="7.5"/>
      <color indexed="60"/>
      <name val="Arial"/>
      <family val="0"/>
    </font>
    <font>
      <sz val="10"/>
      <color indexed="10"/>
      <name val="Arial"/>
      <family val="2"/>
    </font>
    <font>
      <sz val="7"/>
      <name val="Tms Rmn"/>
      <family val="2"/>
    </font>
    <font>
      <u val="single"/>
      <sz val="7.5"/>
      <name val="Arial"/>
      <family val="2"/>
    </font>
    <font>
      <i/>
      <u val="single"/>
      <sz val="7.5"/>
      <name val="Arial"/>
      <family val="2"/>
    </font>
    <font>
      <i/>
      <sz val="7.5"/>
      <name val="Arial"/>
      <family val="2"/>
    </font>
    <font>
      <sz val="7.5"/>
      <name val="Tms Rmn"/>
      <family val="2"/>
    </font>
    <font>
      <sz val="7.5"/>
      <color indexed="10"/>
      <name val="Arial"/>
      <family val="2"/>
    </font>
    <font>
      <b/>
      <sz val="7.5"/>
      <color indexed="10"/>
      <name val="Arial"/>
      <family val="2"/>
    </font>
    <font>
      <sz val="7"/>
      <color indexed="60"/>
      <name val="Arial"/>
      <family val="2"/>
    </font>
    <font>
      <vertAlign val="superscript"/>
      <sz val="7"/>
      <color indexed="8"/>
      <name val="Arial"/>
      <family val="2"/>
    </font>
    <font>
      <vertAlign val="superscript"/>
      <sz val="7"/>
      <color indexed="60"/>
      <name val="Arial"/>
      <family val="2"/>
    </font>
    <font>
      <sz val="10"/>
      <color indexed="10"/>
      <name val="Tms Rmn"/>
      <family val="2"/>
    </font>
    <font>
      <b/>
      <sz val="10"/>
      <name val="Tms Rmn"/>
      <family val="2"/>
    </font>
    <font>
      <sz val="2"/>
      <name val="Tms Rmn"/>
      <family val="2"/>
    </font>
    <font>
      <sz val="8"/>
      <name val="Tms Rmn"/>
      <family val="0"/>
    </font>
    <font>
      <sz val="11"/>
      <name val="Arial"/>
      <family val="2"/>
    </font>
    <font>
      <u val="single"/>
      <sz val="8"/>
      <name val="Arial"/>
      <family val="2"/>
    </font>
    <font>
      <i/>
      <u val="single"/>
      <sz val="8"/>
      <name val="Arial"/>
      <family val="2"/>
    </font>
    <font>
      <b/>
      <i/>
      <sz val="8"/>
      <name val="Arial"/>
      <family val="2"/>
    </font>
    <font>
      <b/>
      <sz val="8"/>
      <color indexed="60"/>
      <name val="Arial"/>
      <family val="2"/>
    </font>
    <font>
      <sz val="8"/>
      <color indexed="60"/>
      <name val="Arial"/>
      <family val="2"/>
    </font>
    <font>
      <sz val="10"/>
      <color indexed="60"/>
      <name val="Tms Rmn"/>
      <family val="2"/>
    </font>
    <font>
      <sz val="7.5"/>
      <color indexed="60"/>
      <name val="Tms Rmn"/>
      <family val="0"/>
    </font>
    <font>
      <sz val="6.5"/>
      <color indexed="60"/>
      <name val="Arial"/>
      <family val="2"/>
    </font>
    <font>
      <sz val="10"/>
      <color indexed="60"/>
      <name val="Arial"/>
      <family val="2"/>
    </font>
    <font>
      <sz val="2"/>
      <name val="Arial"/>
      <family val="2"/>
    </font>
    <font>
      <i/>
      <u val="single"/>
      <sz val="7.5"/>
      <color indexed="8"/>
      <name val="Arial"/>
      <family val="2"/>
    </font>
    <font>
      <sz val="7.5"/>
      <color indexed="8"/>
      <name val="Tms Rmn"/>
      <family val="0"/>
    </font>
    <font>
      <sz val="7.5"/>
      <color indexed="10"/>
      <name val="Tms Rmn"/>
      <family val="0"/>
    </font>
    <font>
      <i/>
      <u val="single"/>
      <sz val="6"/>
      <name val="Arial"/>
      <family val="2"/>
    </font>
    <font>
      <b/>
      <i/>
      <sz val="7"/>
      <name val="Arial"/>
      <family val="2"/>
    </font>
    <font>
      <b/>
      <i/>
      <sz val="6"/>
      <name val="Arial"/>
      <family val="2"/>
    </font>
    <font>
      <b/>
      <sz val="6"/>
      <name val="Arial"/>
      <family val="2"/>
    </font>
    <font>
      <i/>
      <u val="single"/>
      <sz val="6.5"/>
      <name val="Arial"/>
      <family val="2"/>
    </font>
    <font>
      <b/>
      <i/>
      <sz val="6.5"/>
      <name val="Arial"/>
      <family val="2"/>
    </font>
    <font>
      <b/>
      <sz val="6.5"/>
      <name val="Tms Rmn"/>
      <family val="0"/>
    </font>
    <font>
      <i/>
      <u val="single"/>
      <sz val="8"/>
      <color indexed="60"/>
      <name val="Arial"/>
      <family val="2"/>
    </font>
    <font>
      <b/>
      <i/>
      <sz val="8"/>
      <color indexed="60"/>
      <name val="Arial"/>
      <family val="2"/>
    </font>
    <font>
      <b/>
      <sz val="10"/>
      <color indexed="60"/>
      <name val="Arial"/>
      <family val="2"/>
    </font>
    <font>
      <b/>
      <sz val="18"/>
      <color indexed="9"/>
      <name val="Arial"/>
      <family val="2"/>
    </font>
    <font>
      <sz val="7"/>
      <name val="SWISS"/>
      <family val="0"/>
    </font>
    <font>
      <b/>
      <sz val="7"/>
      <color indexed="63"/>
      <name val="Arial"/>
      <family val="2"/>
    </font>
    <font>
      <sz val="7"/>
      <color indexed="63"/>
      <name val="Arial"/>
      <family val="2"/>
    </font>
    <font>
      <sz val="6"/>
      <color indexed="63"/>
      <name val="Arial"/>
      <family val="2"/>
    </font>
    <font>
      <sz val="8"/>
      <name val="SWISS"/>
      <family val="0"/>
    </font>
    <font>
      <b/>
      <sz val="8"/>
      <color indexed="63"/>
      <name val="Arial"/>
      <family val="2"/>
    </font>
    <font>
      <sz val="8"/>
      <color indexed="63"/>
      <name val="Arial"/>
      <family val="2"/>
    </font>
    <font>
      <b/>
      <sz val="7.5"/>
      <name val="SWISS"/>
      <family val="0"/>
    </font>
    <font>
      <sz val="7.5"/>
      <color indexed="63"/>
      <name val="Arial"/>
      <family val="2"/>
    </font>
    <font>
      <sz val="10"/>
      <name val="SWISS"/>
      <family val="0"/>
    </font>
    <font>
      <u val="single"/>
      <sz val="7"/>
      <name val="Arial"/>
      <family val="2"/>
    </font>
    <font>
      <i/>
      <u val="single"/>
      <sz val="7"/>
      <name val="Arial"/>
      <family val="2"/>
    </font>
    <font>
      <sz val="7"/>
      <color indexed="8"/>
      <name val="Arial"/>
      <family val="2"/>
    </font>
    <font>
      <b/>
      <sz val="7"/>
      <name val="SWISS"/>
      <family val="0"/>
    </font>
    <font>
      <b/>
      <sz val="13.5"/>
      <color indexed="9"/>
      <name val="Arial"/>
      <family val="2"/>
    </font>
    <font>
      <sz val="14"/>
      <name val="Tms Rmn"/>
      <family val="0"/>
    </font>
    <font>
      <b/>
      <sz val="7.5"/>
      <color indexed="9"/>
      <name val="Arial"/>
      <family val="2"/>
    </font>
    <font>
      <sz val="7.5"/>
      <color indexed="9"/>
      <name val="Arial"/>
      <family val="2"/>
    </font>
    <font>
      <b/>
      <sz val="7.5"/>
      <color indexed="63"/>
      <name val="Arial"/>
      <family val="2"/>
    </font>
    <font>
      <sz val="10"/>
      <color indexed="8"/>
      <name val="MS Sans Serif"/>
      <family val="2"/>
    </font>
    <font>
      <b/>
      <i/>
      <sz val="7.5"/>
      <name val="Arial"/>
      <family val="2"/>
    </font>
    <font>
      <vertAlign val="superscript"/>
      <sz val="7.5"/>
      <name val="Arial"/>
      <family val="2"/>
    </font>
    <font>
      <b/>
      <sz val="8"/>
      <color indexed="10"/>
      <name val="Arial"/>
      <family val="2"/>
    </font>
    <font>
      <sz val="8"/>
      <color indexed="10"/>
      <name val="Arial"/>
      <family val="2"/>
    </font>
    <font>
      <sz val="8"/>
      <color indexed="8"/>
      <name val="Arial"/>
      <family val="2"/>
    </font>
    <font>
      <b/>
      <sz val="11"/>
      <name val="Arial"/>
      <family val="2"/>
    </font>
    <font>
      <vertAlign val="superscript"/>
      <sz val="6.5"/>
      <color indexed="8"/>
      <name val="Arial"/>
      <family val="2"/>
    </font>
    <font>
      <sz val="6.5"/>
      <color indexed="8"/>
      <name val="Arial"/>
      <family val="2"/>
    </font>
    <font>
      <sz val="14"/>
      <color indexed="60"/>
      <name val="Arial"/>
      <family val="2"/>
    </font>
    <font>
      <sz val="14"/>
      <name val="Arial"/>
      <family val="2"/>
    </font>
    <font>
      <u val="single"/>
      <sz val="7"/>
      <color indexed="60"/>
      <name val="Arial"/>
      <family val="2"/>
    </font>
    <font>
      <b/>
      <i/>
      <u val="single"/>
      <sz val="7"/>
      <name val="Arial"/>
      <family val="2"/>
    </font>
    <font>
      <b/>
      <sz val="7"/>
      <color indexed="60"/>
      <name val="Arial"/>
      <family val="2"/>
    </font>
    <font>
      <b/>
      <sz val="12"/>
      <color indexed="9"/>
      <name val="Arial"/>
      <family val="2"/>
    </font>
    <font>
      <vertAlign val="superscript"/>
      <sz val="6"/>
      <color indexed="60"/>
      <name val="Arial"/>
      <family val="2"/>
    </font>
    <font>
      <b/>
      <sz val="10"/>
      <color indexed="9"/>
      <name val="Arial"/>
      <family val="2"/>
    </font>
    <font>
      <sz val="10"/>
      <color indexed="9"/>
      <name val="Arial"/>
      <family val="2"/>
    </font>
    <font>
      <b/>
      <vertAlign val="superscript"/>
      <sz val="14"/>
      <color indexed="9"/>
      <name val="Arial"/>
      <family val="2"/>
    </font>
    <font>
      <vertAlign val="superscript"/>
      <sz val="7.5"/>
      <color indexed="60"/>
      <name val="Arial"/>
      <family val="2"/>
    </font>
    <font>
      <vertAlign val="superscript"/>
      <sz val="13.5"/>
      <color indexed="9"/>
      <name val="Arial"/>
      <family val="2"/>
    </font>
    <font>
      <u val="single"/>
      <sz val="10"/>
      <color indexed="12"/>
      <name val="Tms Rmn"/>
      <family val="0"/>
    </font>
    <font>
      <b/>
      <sz val="20"/>
      <name val="Arial"/>
      <family val="2"/>
    </font>
    <font>
      <sz val="30"/>
      <name val="Arial"/>
      <family val="2"/>
    </font>
    <font>
      <u val="single"/>
      <sz val="30"/>
      <color indexed="12"/>
      <name val="Arial"/>
      <family val="2"/>
    </font>
    <font>
      <b/>
      <sz val="60"/>
      <color indexed="45"/>
      <name val="Arial"/>
      <family val="2"/>
    </font>
    <font>
      <sz val="10"/>
      <color indexed="45"/>
      <name val="Arial"/>
      <family val="2"/>
    </font>
    <font>
      <sz val="40"/>
      <color indexed="45"/>
      <name val="Arial"/>
      <family val="2"/>
    </font>
    <font>
      <sz val="7"/>
      <color indexed="45"/>
      <name val="Arial"/>
      <family val="2"/>
    </font>
    <font>
      <vertAlign val="superscript"/>
      <sz val="7"/>
      <color indexed="45"/>
      <name val="Arial"/>
      <family val="2"/>
    </font>
    <font>
      <vertAlign val="superscript"/>
      <sz val="7.5"/>
      <color indexed="45"/>
      <name val="Arial"/>
      <family val="2"/>
    </font>
    <font>
      <sz val="6.5"/>
      <color indexed="45"/>
      <name val="Arial"/>
      <family val="2"/>
    </font>
    <font>
      <sz val="6"/>
      <color indexed="45"/>
      <name val="Arial"/>
      <family val="2"/>
    </font>
    <font>
      <vertAlign val="superscript"/>
      <sz val="8"/>
      <color indexed="45"/>
      <name val="Arial"/>
      <family val="2"/>
    </font>
    <font>
      <u val="single"/>
      <sz val="10"/>
      <color indexed="36"/>
      <name val="Arial"/>
      <family val="2"/>
    </font>
    <font>
      <vertAlign val="superscript"/>
      <sz val="6.5"/>
      <color indexed="45"/>
      <name val="Arial"/>
      <family val="2"/>
    </font>
    <font>
      <vertAlign val="superscript"/>
      <sz val="14"/>
      <color indexed="9"/>
      <name val="Arial"/>
      <family val="2"/>
    </font>
    <font>
      <vertAlign val="superscript"/>
      <sz val="6"/>
      <color indexed="45"/>
      <name val="Arial"/>
      <family val="2"/>
    </font>
    <font>
      <vertAlign val="superscript"/>
      <sz val="6.75"/>
      <color indexed="45"/>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45"/>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45"/>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tted">
        <color indexed="22"/>
      </bottom>
    </border>
    <border>
      <left style="thin"/>
      <right>
        <color indexed="63"/>
      </right>
      <top>
        <color indexed="63"/>
      </top>
      <bottom style="dotted">
        <color indexed="22"/>
      </bottom>
    </border>
    <border>
      <left>
        <color indexed="63"/>
      </left>
      <right>
        <color indexed="63"/>
      </right>
      <top style="dotted">
        <color indexed="22"/>
      </top>
      <bottom style="dotted">
        <color indexed="22"/>
      </bottom>
    </border>
    <border>
      <left style="thin"/>
      <right>
        <color indexed="63"/>
      </right>
      <top style="dotted">
        <color indexed="22"/>
      </top>
      <bottom style="dotted">
        <color indexed="22"/>
      </bottom>
    </border>
    <border>
      <left style="thin"/>
      <right>
        <color indexed="63"/>
      </right>
      <top style="dotted">
        <color indexed="22"/>
      </top>
      <bottom>
        <color indexed="63"/>
      </bottom>
    </border>
    <border>
      <left>
        <color indexed="63"/>
      </left>
      <right>
        <color indexed="63"/>
      </right>
      <top style="dotted">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top>
        <color indexed="63"/>
      </top>
      <bottom style="thin">
        <color indexed="22"/>
      </bottom>
    </border>
    <border>
      <left>
        <color indexed="63"/>
      </left>
      <right style="thin"/>
      <top style="dotted">
        <color indexed="22"/>
      </top>
      <bottom>
        <color indexed="63"/>
      </bottom>
    </border>
    <border>
      <left>
        <color indexed="63"/>
      </left>
      <right style="thin"/>
      <top style="dotted">
        <color indexed="22"/>
      </top>
      <bottom style="dotted">
        <color indexed="22"/>
      </bottom>
    </border>
    <border>
      <left>
        <color indexed="63"/>
      </left>
      <right>
        <color indexed="63"/>
      </right>
      <top style="hair">
        <color indexed="22"/>
      </top>
      <bottom>
        <color indexed="63"/>
      </bottom>
    </border>
    <border>
      <left style="thin"/>
      <right style="thin"/>
      <top>
        <color indexed="63"/>
      </top>
      <bottom>
        <color indexed="63"/>
      </bottom>
    </border>
    <border>
      <left style="thin"/>
      <right>
        <color indexed="63"/>
      </right>
      <top style="dotted">
        <color indexed="22"/>
      </top>
      <bottom style="thin"/>
    </border>
    <border>
      <left>
        <color indexed="63"/>
      </left>
      <right>
        <color indexed="63"/>
      </right>
      <top style="dotted">
        <color indexed="22"/>
      </top>
      <bottom style="thin"/>
    </border>
    <border>
      <left>
        <color indexed="63"/>
      </left>
      <right style="thin"/>
      <top>
        <color indexed="63"/>
      </top>
      <bottom style="dotted">
        <color indexed="22"/>
      </bottom>
    </border>
    <border>
      <left style="thin"/>
      <right>
        <color indexed="63"/>
      </right>
      <top style="thin"/>
      <bottom style="dotted">
        <color indexed="22"/>
      </bottom>
    </border>
    <border>
      <left>
        <color indexed="63"/>
      </left>
      <right>
        <color indexed="63"/>
      </right>
      <top style="thin"/>
      <bottom style="dotted">
        <color indexed="22"/>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color indexed="63"/>
      </right>
      <top style="thin"/>
      <bottom style="thin">
        <color indexed="22"/>
      </bottom>
    </border>
    <border>
      <left>
        <color indexed="63"/>
      </left>
      <right style="thin"/>
      <top style="thin">
        <color indexed="22"/>
      </top>
      <bottom>
        <color indexed="63"/>
      </bottom>
    </border>
    <border>
      <left>
        <color indexed="63"/>
      </left>
      <right style="thin"/>
      <top style="dotted">
        <color indexed="22"/>
      </top>
      <bottom style="thin"/>
    </border>
    <border>
      <left>
        <color indexed="63"/>
      </left>
      <right>
        <color indexed="63"/>
      </right>
      <top style="dashed">
        <color indexed="22"/>
      </top>
      <bottom style="dashed">
        <color indexed="22"/>
      </bottom>
    </border>
    <border>
      <left>
        <color indexed="63"/>
      </left>
      <right>
        <color indexed="63"/>
      </right>
      <top>
        <color indexed="63"/>
      </top>
      <bottom style="dashed">
        <color indexed="22"/>
      </bottom>
    </border>
    <border>
      <left>
        <color indexed="63"/>
      </left>
      <right>
        <color indexed="63"/>
      </right>
      <top style="dashed">
        <color indexed="22"/>
      </top>
      <bottom>
        <color indexed="63"/>
      </bottom>
    </border>
  </borders>
  <cellStyleXfs count="9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52" fillId="14" borderId="0" applyNumberFormat="0" applyBorder="0" applyAlignment="0" applyProtection="0"/>
    <xf numFmtId="0" fontId="152" fillId="15" borderId="0" applyNumberFormat="0" applyBorder="0" applyAlignment="0" applyProtection="0"/>
    <xf numFmtId="0" fontId="152" fillId="16" borderId="0" applyNumberFormat="0" applyBorder="0" applyAlignment="0" applyProtection="0"/>
    <xf numFmtId="0" fontId="152" fillId="17" borderId="0" applyNumberFormat="0" applyBorder="0" applyAlignment="0" applyProtection="0"/>
    <xf numFmtId="0" fontId="152" fillId="18" borderId="0" applyNumberFormat="0" applyBorder="0" applyAlignment="0" applyProtection="0"/>
    <xf numFmtId="0" fontId="152" fillId="19" borderId="0" applyNumberFormat="0" applyBorder="0" applyAlignment="0" applyProtection="0"/>
    <xf numFmtId="0" fontId="152" fillId="20" borderId="0" applyNumberFormat="0" applyBorder="0" applyAlignment="0" applyProtection="0"/>
    <xf numFmtId="0" fontId="152" fillId="21" borderId="0" applyNumberFormat="0" applyBorder="0" applyAlignment="0" applyProtection="0"/>
    <xf numFmtId="0" fontId="152" fillId="22" borderId="0" applyNumberFormat="0" applyBorder="0" applyAlignment="0" applyProtection="0"/>
    <xf numFmtId="0" fontId="152" fillId="23" borderId="0" applyNumberFormat="0" applyBorder="0" applyAlignment="0" applyProtection="0"/>
    <xf numFmtId="0" fontId="152" fillId="24" borderId="0" applyNumberFormat="0" applyBorder="0" applyAlignment="0" applyProtection="0"/>
    <xf numFmtId="0" fontId="152" fillId="25" borderId="0" applyNumberFormat="0" applyBorder="0" applyAlignment="0" applyProtection="0"/>
    <xf numFmtId="0" fontId="153" fillId="26" borderId="0" applyNumberFormat="0" applyBorder="0" applyAlignment="0" applyProtection="0"/>
    <xf numFmtId="0" fontId="154" fillId="27" borderId="1" applyNumberFormat="0" applyAlignment="0" applyProtection="0"/>
    <xf numFmtId="0" fontId="1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6" fillId="0" borderId="0" applyNumberFormat="0" applyFill="0" applyBorder="0" applyAlignment="0" applyProtection="0"/>
    <xf numFmtId="0" fontId="129" fillId="0" borderId="0" applyNumberFormat="0" applyFill="0" applyBorder="0" applyAlignment="0" applyProtection="0"/>
    <xf numFmtId="0" fontId="157" fillId="29" borderId="0" applyNumberFormat="0" applyBorder="0" applyAlignment="0" applyProtection="0"/>
    <xf numFmtId="0" fontId="158" fillId="0" borderId="3" applyNumberFormat="0" applyFill="0" applyAlignment="0" applyProtection="0"/>
    <xf numFmtId="0" fontId="159" fillId="0" borderId="4" applyNumberFormat="0" applyFill="0" applyAlignment="0" applyProtection="0"/>
    <xf numFmtId="0" fontId="160" fillId="0" borderId="5" applyNumberFormat="0" applyFill="0" applyAlignment="0" applyProtection="0"/>
    <xf numFmtId="0" fontId="160" fillId="0" borderId="0" applyNumberFormat="0" applyFill="0" applyBorder="0" applyAlignment="0" applyProtection="0"/>
    <xf numFmtId="0" fontId="116" fillId="0" borderId="0" applyNumberFormat="0" applyFill="0" applyBorder="0" applyAlignment="0" applyProtection="0"/>
    <xf numFmtId="0" fontId="161" fillId="30" borderId="1" applyNumberFormat="0" applyAlignment="0" applyProtection="0"/>
    <xf numFmtId="0" fontId="162" fillId="0" borderId="6" applyNumberFormat="0" applyFill="0" applyAlignment="0" applyProtection="0"/>
    <xf numFmtId="0" fontId="163" fillId="31"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95" fillId="0" borderId="0">
      <alignment/>
      <protection/>
    </xf>
    <xf numFmtId="37" fontId="9" fillId="0" borderId="0">
      <alignment/>
      <protection/>
    </xf>
    <xf numFmtId="37" fontId="9" fillId="0" borderId="0">
      <alignment/>
      <protection/>
    </xf>
    <xf numFmtId="37" fontId="9" fillId="0" borderId="0">
      <alignment/>
      <protection/>
    </xf>
    <xf numFmtId="37" fontId="9" fillId="0" borderId="0">
      <alignment/>
      <protection/>
    </xf>
    <xf numFmtId="37" fontId="9" fillId="0" borderId="0">
      <alignment/>
      <protection/>
    </xf>
    <xf numFmtId="37" fontId="9" fillId="0" borderId="0">
      <alignment/>
      <protection/>
    </xf>
    <xf numFmtId="37" fontId="9" fillId="0" borderId="0">
      <alignment/>
      <protection/>
    </xf>
    <xf numFmtId="37" fontId="9" fillId="0" borderId="0">
      <alignment/>
      <protection/>
    </xf>
    <xf numFmtId="37" fontId="9" fillId="0" borderId="0">
      <alignment/>
      <protection/>
    </xf>
    <xf numFmtId="37" fontId="9" fillId="0" borderId="0">
      <alignment/>
      <protection/>
    </xf>
    <xf numFmtId="37" fontId="9" fillId="0" borderId="0">
      <alignment/>
      <protection/>
    </xf>
    <xf numFmtId="37" fontId="9" fillId="0" borderId="0">
      <alignment/>
      <protection/>
    </xf>
    <xf numFmtId="37" fontId="9" fillId="0" borderId="0">
      <alignment/>
      <protection/>
    </xf>
    <xf numFmtId="37" fontId="9" fillId="0" borderId="0">
      <alignment/>
      <protection/>
    </xf>
    <xf numFmtId="37" fontId="9" fillId="0" borderId="0">
      <alignment/>
      <protection/>
    </xf>
    <xf numFmtId="37" fontId="9" fillId="0" borderId="0">
      <alignment/>
      <protection/>
    </xf>
    <xf numFmtId="37" fontId="9" fillId="0" borderId="0">
      <alignment/>
      <protection/>
    </xf>
    <xf numFmtId="37" fontId="9" fillId="0" borderId="0">
      <alignment/>
      <protection/>
    </xf>
    <xf numFmtId="37" fontId="9" fillId="0" borderId="0">
      <alignment/>
      <protection/>
    </xf>
    <xf numFmtId="37" fontId="9" fillId="0" borderId="0" applyFill="0">
      <alignment/>
      <protection/>
    </xf>
    <xf numFmtId="0" fontId="0" fillId="0" borderId="0">
      <alignment/>
      <protection/>
    </xf>
    <xf numFmtId="0" fontId="0" fillId="0" borderId="0">
      <alignment/>
      <protection/>
    </xf>
    <xf numFmtId="37" fontId="9" fillId="0" borderId="0">
      <alignment/>
      <protection/>
    </xf>
    <xf numFmtId="0" fontId="0" fillId="32" borderId="7" applyNumberFormat="0" applyFont="0" applyAlignment="0" applyProtection="0"/>
    <xf numFmtId="0" fontId="164" fillId="27" borderId="8" applyNumberFormat="0" applyAlignment="0" applyProtection="0"/>
    <xf numFmtId="9" fontId="0" fillId="0" borderId="0" applyFont="0" applyFill="0" applyBorder="0" applyAlignment="0" applyProtection="0"/>
    <xf numFmtId="0" fontId="165" fillId="0" borderId="0" applyNumberFormat="0" applyFill="0" applyBorder="0" applyAlignment="0" applyProtection="0"/>
    <xf numFmtId="0" fontId="166" fillId="0" borderId="9" applyNumberFormat="0" applyFill="0" applyAlignment="0" applyProtection="0"/>
    <xf numFmtId="0" fontId="167" fillId="0" borderId="0" applyNumberFormat="0" applyFill="0" applyBorder="0" applyAlignment="0" applyProtection="0"/>
  </cellStyleXfs>
  <cellXfs count="2501">
    <xf numFmtId="0" fontId="0" fillId="0" borderId="0" xfId="0" applyAlignment="1">
      <alignment vertical="center"/>
    </xf>
    <xf numFmtId="0" fontId="0" fillId="33" borderId="0" xfId="0" applyFill="1" applyBorder="1" applyAlignment="1" applyProtection="1">
      <alignment vertical="top"/>
      <protection/>
    </xf>
    <xf numFmtId="0" fontId="2" fillId="33" borderId="0" xfId="0" applyFont="1" applyFill="1" applyBorder="1" applyAlignment="1" applyProtection="1">
      <alignment vertical="top"/>
      <protection/>
    </xf>
    <xf numFmtId="0" fontId="3" fillId="33" borderId="0" xfId="0" applyFont="1" applyFill="1" applyBorder="1" applyAlignment="1" applyProtection="1">
      <alignment horizontal="left"/>
      <protection/>
    </xf>
    <xf numFmtId="0" fontId="4" fillId="33" borderId="0" xfId="0" applyFont="1" applyFill="1" applyBorder="1" applyAlignment="1" applyProtection="1">
      <alignment horizontal="left" vertical="top"/>
      <protection/>
    </xf>
    <xf numFmtId="0" fontId="5" fillId="33" borderId="0" xfId="0" applyFont="1" applyFill="1" applyBorder="1" applyAlignment="1" applyProtection="1">
      <alignment vertical="top" wrapText="1"/>
      <protection/>
    </xf>
    <xf numFmtId="0" fontId="6" fillId="33" borderId="0" xfId="58" applyFont="1" applyFill="1" applyBorder="1" applyAlignment="1" applyProtection="1">
      <alignment horizontal="left"/>
      <protection/>
    </xf>
    <xf numFmtId="0" fontId="5" fillId="33" borderId="0" xfId="58" applyFont="1" applyFill="1" applyBorder="1" applyAlignment="1" applyProtection="1">
      <alignment horizontal="left"/>
      <protection/>
    </xf>
    <xf numFmtId="0" fontId="5" fillId="33" borderId="0" xfId="58" applyFont="1" applyFill="1" applyBorder="1" applyAlignment="1" applyProtection="1">
      <alignment horizontal="left" wrapText="1"/>
      <protection/>
    </xf>
    <xf numFmtId="0" fontId="5" fillId="33" borderId="0" xfId="58" applyFont="1" applyFill="1" applyBorder="1" applyAlignment="1" applyProtection="1">
      <alignment wrapText="1"/>
      <protection/>
    </xf>
    <xf numFmtId="0" fontId="8" fillId="33" borderId="0" xfId="0" applyFont="1" applyFill="1" applyBorder="1" applyAlignment="1" applyProtection="1">
      <alignment vertical="top"/>
      <protection/>
    </xf>
    <xf numFmtId="0" fontId="4" fillId="33" borderId="0" xfId="0" applyFont="1" applyFill="1" applyBorder="1" applyAlignment="1" applyProtection="1">
      <alignment vertical="top"/>
      <protection/>
    </xf>
    <xf numFmtId="0" fontId="6" fillId="33" borderId="0" xfId="0" applyFont="1" applyFill="1" applyBorder="1" applyAlignment="1" applyProtection="1">
      <alignment horizontal="justify" vertical="top"/>
      <protection/>
    </xf>
    <xf numFmtId="0" fontId="5" fillId="33" borderId="0" xfId="0" applyFont="1" applyFill="1" applyBorder="1" applyAlignment="1" applyProtection="1">
      <alignment vertical="top"/>
      <protection/>
    </xf>
    <xf numFmtId="37" fontId="0" fillId="34" borderId="0" xfId="73" applyFont="1" applyFill="1" applyProtection="1">
      <alignment/>
      <protection/>
    </xf>
    <xf numFmtId="0" fontId="0" fillId="34" borderId="0" xfId="58" applyFill="1" applyProtection="1">
      <alignment/>
      <protection/>
    </xf>
    <xf numFmtId="37" fontId="11" fillId="34" borderId="0" xfId="73" applyFont="1" applyFill="1" applyProtection="1">
      <alignment/>
      <protection/>
    </xf>
    <xf numFmtId="0" fontId="11" fillId="33" borderId="0" xfId="58" applyFont="1" applyFill="1" applyBorder="1" applyAlignment="1" applyProtection="1">
      <alignment horizontal="left"/>
      <protection/>
    </xf>
    <xf numFmtId="0" fontId="11" fillId="33" borderId="0" xfId="58" applyFont="1" applyFill="1" applyBorder="1" applyProtection="1">
      <alignment/>
      <protection/>
    </xf>
    <xf numFmtId="41" fontId="11" fillId="33" borderId="10" xfId="58" applyNumberFormat="1" applyFont="1" applyFill="1" applyBorder="1" applyAlignment="1" applyProtection="1">
      <alignment horizontal="right"/>
      <protection/>
    </xf>
    <xf numFmtId="41" fontId="11" fillId="33" borderId="11" xfId="58" applyNumberFormat="1" applyFont="1" applyFill="1" applyBorder="1" applyAlignment="1" applyProtection="1">
      <alignment horizontal="right"/>
      <protection/>
    </xf>
    <xf numFmtId="0" fontId="11" fillId="33" borderId="12" xfId="58" applyFont="1" applyFill="1" applyBorder="1" applyProtection="1">
      <alignment/>
      <protection/>
    </xf>
    <xf numFmtId="0" fontId="11" fillId="33" borderId="0" xfId="58" applyFont="1" applyFill="1" applyBorder="1" applyAlignment="1" applyProtection="1">
      <alignment horizontal="left" wrapText="1"/>
      <protection/>
    </xf>
    <xf numFmtId="41" fontId="11" fillId="33" borderId="13" xfId="58" applyNumberFormat="1" applyFont="1" applyFill="1" applyBorder="1" applyAlignment="1" applyProtection="1">
      <alignment horizontal="right"/>
      <protection/>
    </xf>
    <xf numFmtId="41" fontId="11" fillId="33" borderId="0" xfId="58" applyNumberFormat="1" applyFont="1" applyFill="1" applyBorder="1" applyAlignment="1" applyProtection="1">
      <alignment horizontal="right"/>
      <protection/>
    </xf>
    <xf numFmtId="0" fontId="11" fillId="33" borderId="14" xfId="58" applyFont="1" applyFill="1" applyBorder="1" applyProtection="1">
      <alignment/>
      <protection/>
    </xf>
    <xf numFmtId="0" fontId="12" fillId="33" borderId="0" xfId="58" applyFont="1" applyFill="1" applyBorder="1" applyAlignment="1" applyProtection="1">
      <alignment horizontal="left"/>
      <protection/>
    </xf>
    <xf numFmtId="41" fontId="11" fillId="33" borderId="15" xfId="58" applyNumberFormat="1" applyFont="1" applyFill="1" applyBorder="1" applyAlignment="1" applyProtection="1">
      <alignment horizontal="right"/>
      <protection/>
    </xf>
    <xf numFmtId="41" fontId="11" fillId="33" borderId="16" xfId="58" applyNumberFormat="1" applyFont="1" applyFill="1" applyBorder="1" applyAlignment="1" applyProtection="1">
      <alignment horizontal="right"/>
      <protection/>
    </xf>
    <xf numFmtId="0" fontId="11" fillId="33" borderId="17" xfId="58" applyFont="1" applyFill="1" applyBorder="1" applyAlignment="1" applyProtection="1">
      <alignment horizontal="right"/>
      <protection/>
    </xf>
    <xf numFmtId="0" fontId="13" fillId="33" borderId="0" xfId="58" applyFont="1" applyFill="1" applyBorder="1" applyAlignment="1" applyProtection="1" quotePrefix="1">
      <alignment horizontal="left"/>
      <protection/>
    </xf>
    <xf numFmtId="41" fontId="11" fillId="33" borderId="0" xfId="58" applyNumberFormat="1" applyFont="1" applyFill="1" applyBorder="1" applyAlignment="1" applyProtection="1" quotePrefix="1">
      <alignment horizontal="right"/>
      <protection/>
    </xf>
    <xf numFmtId="0" fontId="11" fillId="33" borderId="0" xfId="58" applyFont="1" applyFill="1" applyBorder="1" applyAlignment="1" applyProtection="1">
      <alignment horizontal="right"/>
      <protection/>
    </xf>
    <xf numFmtId="0" fontId="11" fillId="33" borderId="0" xfId="58" applyFont="1" applyFill="1" applyBorder="1" applyAlignment="1" applyProtection="1" quotePrefix="1">
      <alignment horizontal="left"/>
      <protection/>
    </xf>
    <xf numFmtId="41" fontId="15" fillId="33" borderId="10" xfId="44" applyNumberFormat="1" applyFont="1" applyFill="1" applyBorder="1" applyAlignment="1" applyProtection="1">
      <alignment horizontal="right"/>
      <protection/>
    </xf>
    <xf numFmtId="41" fontId="11" fillId="33" borderId="11" xfId="44" applyNumberFormat="1" applyFont="1" applyFill="1" applyBorder="1" applyAlignment="1" applyProtection="1">
      <alignment horizontal="right"/>
      <protection/>
    </xf>
    <xf numFmtId="41" fontId="11" fillId="33" borderId="11" xfId="44" applyNumberFormat="1" applyFont="1" applyFill="1" applyBorder="1" applyAlignment="1" applyProtection="1" quotePrefix="1">
      <alignment horizontal="right"/>
      <protection/>
    </xf>
    <xf numFmtId="164" fontId="11" fillId="33" borderId="12" xfId="44" applyNumberFormat="1" applyFont="1" applyFill="1" applyBorder="1" applyAlignment="1" applyProtection="1">
      <alignment horizontal="right"/>
      <protection/>
    </xf>
    <xf numFmtId="0" fontId="14" fillId="33" borderId="0" xfId="58" applyFont="1" applyFill="1" applyBorder="1" applyAlignment="1" applyProtection="1">
      <alignment/>
      <protection/>
    </xf>
    <xf numFmtId="41" fontId="11" fillId="33" borderId="0" xfId="44" applyNumberFormat="1" applyFont="1" applyFill="1" applyBorder="1" applyAlignment="1" applyProtection="1">
      <alignment horizontal="right"/>
      <protection/>
    </xf>
    <xf numFmtId="41" fontId="11" fillId="33" borderId="0" xfId="44" applyNumberFormat="1" applyFont="1" applyFill="1" applyBorder="1" applyAlignment="1" applyProtection="1" quotePrefix="1">
      <alignment horizontal="right"/>
      <protection/>
    </xf>
    <xf numFmtId="164" fontId="11" fillId="33" borderId="14" xfId="44" applyNumberFormat="1" applyFont="1" applyFill="1" applyBorder="1" applyAlignment="1" applyProtection="1">
      <alignment horizontal="right"/>
      <protection/>
    </xf>
    <xf numFmtId="0" fontId="14" fillId="33" borderId="18" xfId="58" applyFont="1" applyFill="1" applyBorder="1" applyAlignment="1" applyProtection="1">
      <alignment horizontal="left" indent="1"/>
      <protection/>
    </xf>
    <xf numFmtId="0" fontId="14" fillId="33" borderId="18" xfId="58" applyFont="1" applyFill="1" applyBorder="1" applyAlignment="1" applyProtection="1">
      <alignment/>
      <protection/>
    </xf>
    <xf numFmtId="0" fontId="11" fillId="33" borderId="0" xfId="58" applyFont="1" applyFill="1" applyBorder="1" applyAlignment="1" applyProtection="1">
      <alignment horizontal="left" indent="1"/>
      <protection/>
    </xf>
    <xf numFmtId="41" fontId="14" fillId="33" borderId="19" xfId="44" applyNumberFormat="1" applyFont="1" applyFill="1" applyBorder="1" applyAlignment="1" applyProtection="1">
      <alignment horizontal="right"/>
      <protection/>
    </xf>
    <xf numFmtId="41" fontId="14" fillId="33" borderId="18" xfId="44" applyNumberFormat="1" applyFont="1" applyFill="1" applyBorder="1" applyAlignment="1" applyProtection="1">
      <alignment horizontal="right"/>
      <protection/>
    </xf>
    <xf numFmtId="164" fontId="14" fillId="33" borderId="14" xfId="44" applyNumberFormat="1" applyFont="1" applyFill="1" applyBorder="1" applyAlignment="1" applyProtection="1">
      <alignment horizontal="right"/>
      <protection/>
    </xf>
    <xf numFmtId="0" fontId="14" fillId="33" borderId="20" xfId="58" applyFont="1" applyFill="1" applyBorder="1" applyAlignment="1" applyProtection="1">
      <alignment horizontal="left" indent="2"/>
      <protection/>
    </xf>
    <xf numFmtId="0" fontId="14" fillId="33" borderId="20" xfId="58" applyFont="1" applyFill="1" applyBorder="1" applyAlignment="1" applyProtection="1">
      <alignment/>
      <protection/>
    </xf>
    <xf numFmtId="0" fontId="16" fillId="33" borderId="20" xfId="58" applyFont="1" applyFill="1" applyBorder="1" applyAlignment="1" applyProtection="1" quotePrefix="1">
      <alignment/>
      <protection/>
    </xf>
    <xf numFmtId="41" fontId="14" fillId="33" borderId="21" xfId="44" applyNumberFormat="1" applyFont="1" applyFill="1" applyBorder="1" applyAlignment="1" applyProtection="1">
      <alignment horizontal="right"/>
      <protection/>
    </xf>
    <xf numFmtId="41" fontId="14" fillId="33" borderId="20" xfId="44" applyNumberFormat="1" applyFont="1" applyFill="1" applyBorder="1" applyAlignment="1" applyProtection="1">
      <alignment horizontal="right"/>
      <protection/>
    </xf>
    <xf numFmtId="0" fontId="14" fillId="33" borderId="20" xfId="58" applyFont="1" applyFill="1" applyBorder="1" applyAlignment="1" applyProtection="1">
      <alignment horizontal="left" indent="1"/>
      <protection/>
    </xf>
    <xf numFmtId="0" fontId="11" fillId="33" borderId="20" xfId="58" applyFont="1" applyFill="1" applyBorder="1" applyAlignment="1" applyProtection="1">
      <alignment horizontal="left" indent="1"/>
      <protection/>
    </xf>
    <xf numFmtId="41" fontId="14" fillId="33" borderId="22" xfId="44" applyNumberFormat="1" applyFont="1" applyFill="1" applyBorder="1" applyAlignment="1" applyProtection="1">
      <alignment horizontal="right"/>
      <protection/>
    </xf>
    <xf numFmtId="41" fontId="14" fillId="33" borderId="23" xfId="44" applyNumberFormat="1" applyFont="1" applyFill="1" applyBorder="1" applyAlignment="1" applyProtection="1">
      <alignment horizontal="right"/>
      <protection/>
    </xf>
    <xf numFmtId="0" fontId="11" fillId="33" borderId="20" xfId="58" applyFont="1" applyFill="1" applyBorder="1" applyProtection="1">
      <alignment/>
      <protection/>
    </xf>
    <xf numFmtId="41" fontId="14" fillId="33" borderId="24" xfId="44" applyNumberFormat="1" applyFont="1" applyFill="1" applyBorder="1" applyAlignment="1" applyProtection="1">
      <alignment horizontal="right"/>
      <protection/>
    </xf>
    <xf numFmtId="41" fontId="14" fillId="33" borderId="25" xfId="44" applyNumberFormat="1" applyFont="1" applyFill="1" applyBorder="1" applyAlignment="1" applyProtection="1">
      <alignment horizontal="right"/>
      <protection/>
    </xf>
    <xf numFmtId="164" fontId="14" fillId="33" borderId="26" xfId="44" applyNumberFormat="1" applyFont="1" applyFill="1" applyBorder="1" applyAlignment="1" applyProtection="1">
      <alignment horizontal="left"/>
      <protection/>
    </xf>
    <xf numFmtId="0" fontId="14" fillId="33" borderId="23" xfId="58" applyFont="1" applyFill="1" applyBorder="1" applyAlignment="1" applyProtection="1" quotePrefix="1">
      <alignment/>
      <protection/>
    </xf>
    <xf numFmtId="0" fontId="11" fillId="33" borderId="23" xfId="58" applyFont="1" applyFill="1" applyBorder="1" applyAlignment="1" applyProtection="1" quotePrefix="1">
      <alignment horizontal="left"/>
      <protection/>
    </xf>
    <xf numFmtId="41" fontId="14" fillId="33" borderId="13" xfId="44" applyNumberFormat="1" applyFont="1" applyFill="1" applyBorder="1" applyAlignment="1" applyProtection="1">
      <alignment horizontal="right"/>
      <protection/>
    </xf>
    <xf numFmtId="41" fontId="14" fillId="33" borderId="0" xfId="44" applyNumberFormat="1" applyFont="1" applyFill="1" applyBorder="1" applyAlignment="1" applyProtection="1">
      <alignment horizontal="right"/>
      <protection/>
    </xf>
    <xf numFmtId="0" fontId="11" fillId="33" borderId="18" xfId="58" applyFont="1" applyFill="1" applyBorder="1" applyAlignment="1" applyProtection="1">
      <alignment horizontal="left" indent="1"/>
      <protection/>
    </xf>
    <xf numFmtId="164" fontId="14" fillId="33" borderId="26" xfId="44" applyNumberFormat="1" applyFont="1" applyFill="1" applyBorder="1" applyAlignment="1" applyProtection="1">
      <alignment horizontal="right"/>
      <protection/>
    </xf>
    <xf numFmtId="0" fontId="11" fillId="33" borderId="20" xfId="58" applyFont="1" applyFill="1" applyBorder="1" applyAlignment="1" applyProtection="1">
      <alignment horizontal="left"/>
      <protection/>
    </xf>
    <xf numFmtId="41" fontId="14" fillId="33" borderId="15" xfId="44" applyNumberFormat="1" applyFont="1" applyFill="1" applyBorder="1" applyAlignment="1" applyProtection="1">
      <alignment horizontal="right"/>
      <protection/>
    </xf>
    <xf numFmtId="41" fontId="14" fillId="33" borderId="16" xfId="44" applyNumberFormat="1" applyFont="1" applyFill="1" applyBorder="1" applyAlignment="1" applyProtection="1">
      <alignment horizontal="right"/>
      <protection/>
    </xf>
    <xf numFmtId="164" fontId="14" fillId="33" borderId="17" xfId="44" applyNumberFormat="1" applyFont="1" applyFill="1" applyBorder="1" applyAlignment="1" applyProtection="1" quotePrefix="1">
      <alignment horizontal="left" indent="4"/>
      <protection/>
    </xf>
    <xf numFmtId="0" fontId="14" fillId="33" borderId="0" xfId="58" applyFont="1" applyFill="1" applyBorder="1" applyAlignment="1" applyProtection="1" quotePrefix="1">
      <alignment horizontal="left"/>
      <protection/>
    </xf>
    <xf numFmtId="41" fontId="17" fillId="33" borderId="10" xfId="44" applyNumberFormat="1" applyFont="1" applyFill="1" applyBorder="1" applyAlignment="1" applyProtection="1">
      <alignment horizontal="right"/>
      <protection/>
    </xf>
    <xf numFmtId="41" fontId="14" fillId="33" borderId="11" xfId="44" applyNumberFormat="1" applyFont="1" applyFill="1" applyBorder="1" applyAlignment="1" applyProtection="1">
      <alignment horizontal="right"/>
      <protection/>
    </xf>
    <xf numFmtId="41" fontId="14" fillId="33" borderId="11" xfId="44" applyNumberFormat="1" applyFont="1" applyFill="1" applyBorder="1" applyAlignment="1" applyProtection="1" quotePrefix="1">
      <alignment horizontal="right"/>
      <protection/>
    </xf>
    <xf numFmtId="0" fontId="11" fillId="33" borderId="18" xfId="58" applyFont="1" applyFill="1" applyBorder="1" applyAlignment="1" applyProtection="1">
      <alignment/>
      <protection/>
    </xf>
    <xf numFmtId="41" fontId="11" fillId="33" borderId="27" xfId="44" applyNumberFormat="1" applyFont="1" applyFill="1" applyBorder="1" applyAlignment="1" applyProtection="1">
      <alignment horizontal="right"/>
      <protection/>
    </xf>
    <xf numFmtId="41" fontId="11" fillId="33" borderId="28" xfId="44" applyNumberFormat="1" applyFont="1" applyFill="1" applyBorder="1" applyAlignment="1" applyProtection="1">
      <alignment horizontal="right"/>
      <protection/>
    </xf>
    <xf numFmtId="164" fontId="14" fillId="33" borderId="29" xfId="44" applyNumberFormat="1" applyFont="1" applyFill="1" applyBorder="1" applyAlignment="1" applyProtection="1">
      <alignment horizontal="left"/>
      <protection/>
    </xf>
    <xf numFmtId="0" fontId="11" fillId="33" borderId="20" xfId="58" applyFont="1" applyFill="1" applyBorder="1" applyAlignment="1" applyProtection="1" quotePrefix="1">
      <alignment/>
      <protection/>
    </xf>
    <xf numFmtId="0" fontId="11" fillId="33" borderId="30" xfId="58" applyFont="1" applyFill="1" applyBorder="1" applyAlignment="1" applyProtection="1" quotePrefix="1">
      <alignment horizontal="left"/>
      <protection/>
    </xf>
    <xf numFmtId="41" fontId="11" fillId="33" borderId="13" xfId="44" applyNumberFormat="1" applyFont="1" applyFill="1" applyBorder="1" applyAlignment="1" applyProtection="1">
      <alignment horizontal="right"/>
      <protection/>
    </xf>
    <xf numFmtId="0" fontId="11" fillId="33" borderId="20" xfId="58" applyFont="1" applyFill="1" applyBorder="1" applyAlignment="1" applyProtection="1">
      <alignment/>
      <protection/>
    </xf>
    <xf numFmtId="0" fontId="14" fillId="33" borderId="31" xfId="58" applyFont="1" applyFill="1" applyBorder="1" applyAlignment="1" applyProtection="1">
      <alignment horizontal="left"/>
      <protection/>
    </xf>
    <xf numFmtId="41" fontId="11" fillId="33" borderId="24" xfId="44" applyNumberFormat="1" applyFont="1" applyFill="1" applyBorder="1" applyAlignment="1" applyProtection="1">
      <alignment horizontal="right"/>
      <protection/>
    </xf>
    <xf numFmtId="41" fontId="11" fillId="33" borderId="25" xfId="44" applyNumberFormat="1" applyFont="1" applyFill="1" applyBorder="1" applyAlignment="1" applyProtection="1">
      <alignment horizontal="right"/>
      <protection/>
    </xf>
    <xf numFmtId="164" fontId="11" fillId="33" borderId="26" xfId="44" applyNumberFormat="1" applyFont="1" applyFill="1" applyBorder="1" applyAlignment="1" applyProtection="1">
      <alignment horizontal="right"/>
      <protection/>
    </xf>
    <xf numFmtId="0" fontId="0" fillId="33" borderId="0" xfId="58" applyFont="1" applyFill="1" applyAlignment="1" applyProtection="1">
      <alignment horizontal="left"/>
      <protection/>
    </xf>
    <xf numFmtId="37" fontId="20" fillId="34" borderId="0" xfId="73" applyFont="1" applyFill="1" applyBorder="1" applyAlignment="1" applyProtection="1">
      <alignment horizontal="center"/>
      <protection/>
    </xf>
    <xf numFmtId="37" fontId="0" fillId="0" borderId="0" xfId="73" applyFont="1" applyFill="1" applyProtection="1">
      <alignment/>
      <protection/>
    </xf>
    <xf numFmtId="37" fontId="21" fillId="34" borderId="0" xfId="73" applyFont="1" applyFill="1" applyProtection="1">
      <alignment/>
      <protection locked="0"/>
    </xf>
    <xf numFmtId="37" fontId="0" fillId="33" borderId="0" xfId="73" applyFont="1" applyFill="1" applyProtection="1">
      <alignment/>
      <protection locked="0"/>
    </xf>
    <xf numFmtId="37" fontId="0" fillId="34" borderId="0" xfId="73" applyFont="1" applyFill="1" applyProtection="1">
      <alignment/>
      <protection locked="0"/>
    </xf>
    <xf numFmtId="37" fontId="0" fillId="34" borderId="0" xfId="73" applyNumberFormat="1" applyFont="1" applyFill="1" applyProtection="1">
      <alignment/>
      <protection locked="0"/>
    </xf>
    <xf numFmtId="37" fontId="0" fillId="34" borderId="0" xfId="73" applyNumberFormat="1" applyFont="1" applyFill="1" applyProtection="1">
      <alignment/>
      <protection/>
    </xf>
    <xf numFmtId="0" fontId="0" fillId="34" borderId="0" xfId="0" applyFill="1" applyAlignment="1" applyProtection="1">
      <alignment/>
      <protection/>
    </xf>
    <xf numFmtId="0" fontId="22" fillId="34" borderId="0" xfId="0" applyFont="1" applyFill="1" applyAlignment="1">
      <alignment/>
    </xf>
    <xf numFmtId="0" fontId="24" fillId="33" borderId="0" xfId="59" applyFont="1" applyFill="1" applyBorder="1" applyAlignment="1" applyProtection="1">
      <alignment horizontal="left"/>
      <protection/>
    </xf>
    <xf numFmtId="0" fontId="25" fillId="33" borderId="0" xfId="59" applyFont="1" applyFill="1" applyBorder="1" applyAlignment="1" applyProtection="1">
      <alignment horizontal="left" wrapText="1"/>
      <protection/>
    </xf>
    <xf numFmtId="0" fontId="25" fillId="33" borderId="0" xfId="59" applyFont="1" applyFill="1" applyBorder="1" applyAlignment="1" applyProtection="1">
      <alignment horizontal="left"/>
      <protection/>
    </xf>
    <xf numFmtId="0" fontId="27" fillId="33" borderId="0" xfId="59" applyFont="1" applyFill="1" applyBorder="1" applyAlignment="1" applyProtection="1">
      <alignment horizontal="center"/>
      <protection/>
    </xf>
    <xf numFmtId="0" fontId="25" fillId="33" borderId="0" xfId="59" applyFont="1" applyFill="1" applyBorder="1" applyProtection="1">
      <alignment/>
      <protection/>
    </xf>
    <xf numFmtId="0" fontId="25" fillId="33" borderId="0" xfId="59" applyFont="1" applyFill="1" applyBorder="1" applyAlignment="1" applyProtection="1">
      <alignment horizontal="center"/>
      <protection/>
    </xf>
    <xf numFmtId="0" fontId="27" fillId="33" borderId="0" xfId="59" applyFont="1" applyFill="1" applyBorder="1" applyProtection="1">
      <alignment/>
      <protection/>
    </xf>
    <xf numFmtId="0" fontId="27" fillId="33" borderId="0" xfId="59" applyFont="1" applyFill="1" applyBorder="1" applyAlignment="1" applyProtection="1">
      <alignment horizontal="left"/>
      <protection/>
    </xf>
    <xf numFmtId="0" fontId="25" fillId="33" borderId="0" xfId="59" applyFont="1" applyFill="1" applyBorder="1" applyAlignment="1" applyProtection="1">
      <alignment/>
      <protection/>
    </xf>
    <xf numFmtId="0" fontId="25" fillId="33" borderId="32" xfId="59" applyFont="1" applyFill="1" applyBorder="1" applyProtection="1">
      <alignment/>
      <protection/>
    </xf>
    <xf numFmtId="37" fontId="0" fillId="0" borderId="0" xfId="72" applyFont="1" applyFill="1" applyProtection="1">
      <alignment/>
      <protection/>
    </xf>
    <xf numFmtId="0" fontId="0" fillId="34" borderId="0" xfId="58" applyFont="1" applyFill="1" applyBorder="1" applyProtection="1">
      <alignment/>
      <protection/>
    </xf>
    <xf numFmtId="0" fontId="28" fillId="34" borderId="0" xfId="58" applyFont="1" applyFill="1" applyBorder="1" applyProtection="1">
      <alignment/>
      <protection/>
    </xf>
    <xf numFmtId="0" fontId="10" fillId="34" borderId="0" xfId="58" applyFont="1" applyFill="1" applyBorder="1" applyAlignment="1" applyProtection="1">
      <alignment horizontal="right"/>
      <protection/>
    </xf>
    <xf numFmtId="0" fontId="10" fillId="34" borderId="0" xfId="58" applyFont="1" applyFill="1" applyBorder="1" applyProtection="1">
      <alignment/>
      <protection/>
    </xf>
    <xf numFmtId="0" fontId="29" fillId="33" borderId="0" xfId="58" applyFont="1" applyFill="1" applyBorder="1" applyAlignment="1" applyProtection="1">
      <alignment horizontal="left"/>
      <protection/>
    </xf>
    <xf numFmtId="0" fontId="30" fillId="33" borderId="0" xfId="58" applyFont="1" applyFill="1" applyBorder="1" applyAlignment="1" applyProtection="1">
      <alignment horizontal="left"/>
      <protection/>
    </xf>
    <xf numFmtId="0" fontId="31" fillId="33" borderId="10" xfId="58" applyFont="1" applyFill="1" applyBorder="1" applyAlignment="1" applyProtection="1">
      <alignment horizontal="right"/>
      <protection/>
    </xf>
    <xf numFmtId="0" fontId="29" fillId="33" borderId="11" xfId="58" applyFont="1" applyFill="1" applyBorder="1" applyAlignment="1" applyProtection="1">
      <alignment horizontal="right"/>
      <protection/>
    </xf>
    <xf numFmtId="0" fontId="29" fillId="33" borderId="12" xfId="58" applyFont="1" applyFill="1" applyBorder="1" applyProtection="1">
      <alignment/>
      <protection/>
    </xf>
    <xf numFmtId="0" fontId="29" fillId="33" borderId="0" xfId="58" applyFont="1" applyFill="1" applyBorder="1" applyProtection="1">
      <alignment/>
      <protection/>
    </xf>
    <xf numFmtId="0" fontId="29" fillId="33" borderId="10" xfId="58" applyFont="1" applyFill="1" applyBorder="1" applyProtection="1">
      <alignment/>
      <protection/>
    </xf>
    <xf numFmtId="41" fontId="31" fillId="33" borderId="11" xfId="58" applyNumberFormat="1" applyFont="1" applyFill="1" applyBorder="1" applyAlignment="1" applyProtection="1" quotePrefix="1">
      <alignment horizontal="right"/>
      <protection/>
    </xf>
    <xf numFmtId="41" fontId="29" fillId="33" borderId="11" xfId="58" applyNumberFormat="1" applyFont="1" applyFill="1" applyBorder="1" applyAlignment="1" applyProtection="1" quotePrefix="1">
      <alignment horizontal="right"/>
      <protection/>
    </xf>
    <xf numFmtId="0" fontId="31" fillId="33" borderId="12" xfId="58" applyFont="1" applyFill="1" applyBorder="1" applyAlignment="1" applyProtection="1">
      <alignment horizontal="right"/>
      <protection/>
    </xf>
    <xf numFmtId="0" fontId="32" fillId="33" borderId="0" xfId="58" applyFont="1" applyFill="1" applyBorder="1" applyAlignment="1" applyProtection="1">
      <alignment horizontal="left"/>
      <protection/>
    </xf>
    <xf numFmtId="41" fontId="31" fillId="33" borderId="15" xfId="58" applyNumberFormat="1" applyFont="1" applyFill="1" applyBorder="1" applyAlignment="1" applyProtection="1">
      <alignment horizontal="right"/>
      <protection/>
    </xf>
    <xf numFmtId="41" fontId="29" fillId="33" borderId="16" xfId="58" applyNumberFormat="1" applyFont="1" applyFill="1" applyBorder="1" applyAlignment="1" applyProtection="1">
      <alignment horizontal="right"/>
      <protection/>
    </xf>
    <xf numFmtId="0" fontId="29" fillId="33" borderId="17" xfId="58" applyFont="1" applyFill="1" applyBorder="1" applyAlignment="1" applyProtection="1" quotePrefix="1">
      <alignment horizontal="right"/>
      <protection/>
    </xf>
    <xf numFmtId="0" fontId="29" fillId="33" borderId="0" xfId="58" applyFont="1" applyFill="1" applyBorder="1" applyAlignment="1" applyProtection="1" quotePrefix="1">
      <alignment horizontal="right"/>
      <protection/>
    </xf>
    <xf numFmtId="0" fontId="29" fillId="33" borderId="15" xfId="58" applyFont="1" applyFill="1" applyBorder="1" applyAlignment="1" applyProtection="1" quotePrefix="1">
      <alignment horizontal="right"/>
      <protection/>
    </xf>
    <xf numFmtId="41" fontId="31" fillId="33" borderId="16" xfId="58" applyNumberFormat="1" applyFont="1" applyFill="1" applyBorder="1" applyAlignment="1" applyProtection="1">
      <alignment horizontal="right"/>
      <protection/>
    </xf>
    <xf numFmtId="0" fontId="31" fillId="33" borderId="17" xfId="58" applyFont="1" applyFill="1" applyBorder="1" applyAlignment="1" applyProtection="1" quotePrefix="1">
      <alignment horizontal="left" indent="3"/>
      <protection/>
    </xf>
    <xf numFmtId="0" fontId="31" fillId="33" borderId="0" xfId="58" applyFont="1" applyFill="1" applyBorder="1" applyAlignment="1" applyProtection="1">
      <alignment horizontal="left"/>
      <protection/>
    </xf>
    <xf numFmtId="0" fontId="33" fillId="33" borderId="0" xfId="58" applyFont="1" applyFill="1" applyBorder="1" applyAlignment="1" applyProtection="1">
      <alignment horizontal="left"/>
      <protection/>
    </xf>
    <xf numFmtId="0" fontId="31" fillId="33" borderId="0" xfId="58" applyFont="1" applyFill="1" applyBorder="1" applyAlignment="1" applyProtection="1">
      <alignment horizontal="right"/>
      <protection/>
    </xf>
    <xf numFmtId="0" fontId="29" fillId="33" borderId="0" xfId="58" applyFont="1" applyFill="1" applyBorder="1" applyAlignment="1" applyProtection="1">
      <alignment horizontal="right"/>
      <protection/>
    </xf>
    <xf numFmtId="0" fontId="31" fillId="33" borderId="16" xfId="58" applyFont="1" applyFill="1" applyBorder="1" applyProtection="1">
      <alignment/>
      <protection/>
    </xf>
    <xf numFmtId="0" fontId="29" fillId="33" borderId="33" xfId="58" applyFont="1" applyFill="1" applyBorder="1" applyProtection="1">
      <alignment/>
      <protection/>
    </xf>
    <xf numFmtId="0" fontId="31" fillId="33" borderId="11" xfId="58" applyFont="1" applyFill="1" applyBorder="1" applyAlignment="1" applyProtection="1">
      <alignment horizontal="right"/>
      <protection/>
    </xf>
    <xf numFmtId="0" fontId="31" fillId="33" borderId="14" xfId="58" applyFont="1" applyFill="1" applyBorder="1" applyProtection="1">
      <alignment/>
      <protection/>
    </xf>
    <xf numFmtId="0" fontId="29" fillId="34" borderId="18" xfId="58" applyFont="1" applyFill="1" applyBorder="1" applyAlignment="1" applyProtection="1">
      <alignment horizontal="left"/>
      <protection/>
    </xf>
    <xf numFmtId="0" fontId="34" fillId="34" borderId="0" xfId="58" applyFont="1" applyFill="1" applyBorder="1" applyAlignment="1" applyProtection="1">
      <alignment horizontal="left"/>
      <protection/>
    </xf>
    <xf numFmtId="41" fontId="31" fillId="34" borderId="13" xfId="58" applyNumberFormat="1" applyFont="1" applyFill="1" applyBorder="1" applyAlignment="1" applyProtection="1">
      <alignment horizontal="right"/>
      <protection/>
    </xf>
    <xf numFmtId="41" fontId="29" fillId="34" borderId="0" xfId="58" applyNumberFormat="1" applyFont="1" applyFill="1" applyBorder="1" applyAlignment="1" applyProtection="1">
      <alignment horizontal="right"/>
      <protection/>
    </xf>
    <xf numFmtId="41" fontId="29" fillId="34" borderId="14" xfId="58" applyNumberFormat="1" applyFont="1" applyFill="1" applyBorder="1" applyAlignment="1" applyProtection="1">
      <alignment horizontal="right"/>
      <protection/>
    </xf>
    <xf numFmtId="41" fontId="29" fillId="34" borderId="33" xfId="58" applyNumberFormat="1" applyFont="1" applyFill="1" applyBorder="1" applyAlignment="1" applyProtection="1">
      <alignment horizontal="right"/>
      <protection/>
    </xf>
    <xf numFmtId="164" fontId="31" fillId="34" borderId="18" xfId="42" applyNumberFormat="1" applyFont="1" applyFill="1" applyBorder="1" applyAlignment="1" applyProtection="1">
      <alignment horizontal="right"/>
      <protection/>
    </xf>
    <xf numFmtId="164" fontId="29" fillId="34" borderId="18" xfId="42" applyNumberFormat="1" applyFont="1" applyFill="1" applyBorder="1" applyAlignment="1" applyProtection="1">
      <alignment horizontal="right"/>
      <protection/>
    </xf>
    <xf numFmtId="0" fontId="31" fillId="34" borderId="14" xfId="58" applyFont="1" applyFill="1" applyBorder="1" applyProtection="1">
      <alignment/>
      <protection/>
    </xf>
    <xf numFmtId="0" fontId="31" fillId="33" borderId="20" xfId="58" applyFont="1" applyFill="1" applyBorder="1" applyAlignment="1" applyProtection="1">
      <alignment horizontal="left"/>
      <protection/>
    </xf>
    <xf numFmtId="0" fontId="34" fillId="34" borderId="20" xfId="58" applyFont="1" applyFill="1" applyBorder="1" applyAlignment="1" applyProtection="1">
      <alignment horizontal="left"/>
      <protection/>
    </xf>
    <xf numFmtId="41" fontId="31" fillId="34" borderId="34" xfId="58" applyNumberFormat="1" applyFont="1" applyFill="1" applyBorder="1" applyAlignment="1" applyProtection="1">
      <alignment horizontal="right"/>
      <protection/>
    </xf>
    <xf numFmtId="41" fontId="29" fillId="34" borderId="35" xfId="58" applyNumberFormat="1" applyFont="1" applyFill="1" applyBorder="1" applyAlignment="1" applyProtection="1">
      <alignment horizontal="right"/>
      <protection/>
    </xf>
    <xf numFmtId="41" fontId="29" fillId="34" borderId="17" xfId="58" applyNumberFormat="1" applyFont="1" applyFill="1" applyBorder="1" applyAlignment="1" applyProtection="1">
      <alignment horizontal="right"/>
      <protection/>
    </xf>
    <xf numFmtId="164" fontId="31" fillId="34" borderId="35" xfId="42" applyNumberFormat="1" applyFont="1" applyFill="1" applyBorder="1" applyAlignment="1" applyProtection="1">
      <alignment horizontal="right"/>
      <protection/>
    </xf>
    <xf numFmtId="164" fontId="29" fillId="34" borderId="35" xfId="42" applyNumberFormat="1" applyFont="1" applyFill="1" applyBorder="1" applyAlignment="1" applyProtection="1">
      <alignment horizontal="right"/>
      <protection/>
    </xf>
    <xf numFmtId="0" fontId="31" fillId="34" borderId="17" xfId="58" applyFont="1" applyFill="1" applyBorder="1" applyProtection="1">
      <alignment/>
      <protection/>
    </xf>
    <xf numFmtId="0" fontId="29" fillId="33" borderId="18" xfId="58" applyFont="1" applyFill="1" applyBorder="1" applyAlignment="1" applyProtection="1" quotePrefix="1">
      <alignment horizontal="left" indent="2"/>
      <protection/>
    </xf>
    <xf numFmtId="0" fontId="35" fillId="34" borderId="18" xfId="58" applyFont="1" applyFill="1" applyBorder="1" applyAlignment="1" applyProtection="1" quotePrefix="1">
      <alignment horizontal="left" indent="2"/>
      <protection/>
    </xf>
    <xf numFmtId="41" fontId="31" fillId="34" borderId="19" xfId="42" applyNumberFormat="1" applyFont="1" applyFill="1" applyBorder="1" applyAlignment="1" applyProtection="1">
      <alignment horizontal="right"/>
      <protection/>
    </xf>
    <xf numFmtId="41" fontId="29" fillId="34" borderId="18" xfId="42" applyNumberFormat="1" applyFont="1" applyFill="1" applyBorder="1" applyAlignment="1" applyProtection="1">
      <alignment horizontal="right"/>
      <protection/>
    </xf>
    <xf numFmtId="41" fontId="29" fillId="34" borderId="14" xfId="42" applyNumberFormat="1" applyFont="1" applyFill="1" applyBorder="1" applyAlignment="1" applyProtection="1">
      <alignment horizontal="right"/>
      <protection/>
    </xf>
    <xf numFmtId="41" fontId="29" fillId="34" borderId="33" xfId="42" applyNumberFormat="1" applyFont="1" applyFill="1" applyBorder="1" applyAlignment="1" applyProtection="1">
      <alignment horizontal="right"/>
      <protection/>
    </xf>
    <xf numFmtId="41" fontId="31" fillId="34" borderId="18" xfId="42" applyNumberFormat="1" applyFont="1" applyFill="1" applyBorder="1" applyAlignment="1" applyProtection="1">
      <alignment horizontal="right"/>
      <protection/>
    </xf>
    <xf numFmtId="0" fontId="29" fillId="33" borderId="20" xfId="58" applyFont="1" applyFill="1" applyBorder="1" applyAlignment="1" applyProtection="1">
      <alignment horizontal="left" indent="2"/>
      <protection/>
    </xf>
    <xf numFmtId="0" fontId="35" fillId="34" borderId="20" xfId="58" applyFont="1" applyFill="1" applyBorder="1" applyAlignment="1" applyProtection="1">
      <alignment horizontal="left" indent="2"/>
      <protection/>
    </xf>
    <xf numFmtId="164" fontId="31" fillId="34" borderId="19" xfId="42" applyNumberFormat="1" applyFont="1" applyFill="1" applyBorder="1" applyAlignment="1" applyProtection="1">
      <alignment horizontal="right"/>
      <protection/>
    </xf>
    <xf numFmtId="164" fontId="29" fillId="34" borderId="14" xfId="42" applyNumberFormat="1" applyFont="1" applyFill="1" applyBorder="1" applyAlignment="1" applyProtection="1">
      <alignment/>
      <protection/>
    </xf>
    <xf numFmtId="164" fontId="29" fillId="34" borderId="33" xfId="42" applyNumberFormat="1" applyFont="1" applyFill="1" applyBorder="1" applyAlignment="1" applyProtection="1">
      <alignment/>
      <protection/>
    </xf>
    <xf numFmtId="164" fontId="31" fillId="34" borderId="21" xfId="42" applyNumberFormat="1" applyFont="1" applyFill="1" applyBorder="1" applyAlignment="1" applyProtection="1">
      <alignment horizontal="right"/>
      <protection/>
    </xf>
    <xf numFmtId="164" fontId="31" fillId="34" borderId="14" xfId="42" applyNumberFormat="1" applyFont="1" applyFill="1" applyBorder="1" applyAlignment="1" applyProtection="1">
      <alignment/>
      <protection/>
    </xf>
    <xf numFmtId="164" fontId="31" fillId="34" borderId="15" xfId="42" applyNumberFormat="1" applyFont="1" applyFill="1" applyBorder="1" applyAlignment="1" applyProtection="1">
      <alignment horizontal="right"/>
      <protection/>
    </xf>
    <xf numFmtId="164" fontId="29" fillId="34" borderId="16" xfId="42" applyNumberFormat="1" applyFont="1" applyFill="1" applyBorder="1" applyAlignment="1" applyProtection="1">
      <alignment horizontal="right"/>
      <protection/>
    </xf>
    <xf numFmtId="164" fontId="29" fillId="34" borderId="17" xfId="42" applyNumberFormat="1" applyFont="1" applyFill="1" applyBorder="1" applyAlignment="1" applyProtection="1">
      <alignment/>
      <protection/>
    </xf>
    <xf numFmtId="164" fontId="31" fillId="34" borderId="34" xfId="42" applyNumberFormat="1" applyFont="1" applyFill="1" applyBorder="1" applyAlignment="1" applyProtection="1">
      <alignment horizontal="right"/>
      <protection/>
    </xf>
    <xf numFmtId="164" fontId="31" fillId="34" borderId="16" xfId="42" applyNumberFormat="1" applyFont="1" applyFill="1" applyBorder="1" applyAlignment="1" applyProtection="1">
      <alignment horizontal="right"/>
      <protection/>
    </xf>
    <xf numFmtId="41" fontId="31" fillId="34" borderId="22" xfId="58" applyNumberFormat="1" applyFont="1" applyFill="1" applyBorder="1" applyAlignment="1" applyProtection="1">
      <alignment horizontal="right"/>
      <protection/>
    </xf>
    <xf numFmtId="41" fontId="29" fillId="34" borderId="23" xfId="58" applyNumberFormat="1" applyFont="1" applyFill="1" applyBorder="1" applyAlignment="1" applyProtection="1">
      <alignment horizontal="right"/>
      <protection/>
    </xf>
    <xf numFmtId="164" fontId="31" fillId="34" borderId="23" xfId="42" applyNumberFormat="1" applyFont="1" applyFill="1" applyBorder="1" applyAlignment="1" applyProtection="1">
      <alignment horizontal="right"/>
      <protection/>
    </xf>
    <xf numFmtId="164" fontId="29" fillId="34" borderId="23" xfId="42" applyNumberFormat="1" applyFont="1" applyFill="1" applyBorder="1" applyAlignment="1" applyProtection="1">
      <alignment horizontal="right"/>
      <protection/>
    </xf>
    <xf numFmtId="164" fontId="31" fillId="34" borderId="24" xfId="42" applyNumberFormat="1" applyFont="1" applyFill="1" applyBorder="1" applyAlignment="1" applyProtection="1">
      <alignment horizontal="right"/>
      <protection/>
    </xf>
    <xf numFmtId="164" fontId="29" fillId="34" borderId="25" xfId="42" applyNumberFormat="1" applyFont="1" applyFill="1" applyBorder="1" applyAlignment="1" applyProtection="1">
      <alignment horizontal="right"/>
      <protection/>
    </xf>
    <xf numFmtId="164" fontId="29" fillId="34" borderId="26" xfId="42" applyNumberFormat="1" applyFont="1" applyFill="1" applyBorder="1" applyAlignment="1" applyProtection="1">
      <alignment/>
      <protection/>
    </xf>
    <xf numFmtId="164" fontId="31" fillId="34" borderId="25" xfId="42" applyNumberFormat="1" applyFont="1" applyFill="1" applyBorder="1" applyAlignment="1" applyProtection="1">
      <alignment horizontal="right"/>
      <protection/>
    </xf>
    <xf numFmtId="0" fontId="31" fillId="34" borderId="26" xfId="58" applyFont="1" applyFill="1" applyBorder="1" applyProtection="1">
      <alignment/>
      <protection/>
    </xf>
    <xf numFmtId="41" fontId="31" fillId="34" borderId="24" xfId="42" applyNumberFormat="1" applyFont="1" applyFill="1" applyBorder="1" applyAlignment="1" applyProtection="1">
      <alignment horizontal="right"/>
      <protection/>
    </xf>
    <xf numFmtId="41" fontId="29" fillId="34" borderId="25" xfId="42" applyNumberFormat="1" applyFont="1" applyFill="1" applyBorder="1" applyAlignment="1" applyProtection="1">
      <alignment horizontal="right"/>
      <protection/>
    </xf>
    <xf numFmtId="41" fontId="29" fillId="34" borderId="26" xfId="42" applyNumberFormat="1" applyFont="1" applyFill="1" applyBorder="1" applyAlignment="1" applyProtection="1">
      <alignment horizontal="right"/>
      <protection/>
    </xf>
    <xf numFmtId="41" fontId="31" fillId="34" borderId="25" xfId="42" applyNumberFormat="1" applyFont="1" applyFill="1" applyBorder="1" applyAlignment="1" applyProtection="1">
      <alignment horizontal="right"/>
      <protection/>
    </xf>
    <xf numFmtId="0" fontId="29" fillId="34" borderId="18" xfId="58" applyFont="1" applyFill="1" applyBorder="1" applyAlignment="1" applyProtection="1" quotePrefix="1">
      <alignment horizontal="left"/>
      <protection/>
    </xf>
    <xf numFmtId="41" fontId="31" fillId="34" borderId="13" xfId="42" applyNumberFormat="1" applyFont="1" applyFill="1" applyBorder="1" applyAlignment="1" applyProtection="1">
      <alignment horizontal="right"/>
      <protection/>
    </xf>
    <xf numFmtId="41" fontId="29" fillId="34" borderId="23" xfId="42" applyNumberFormat="1" applyFont="1" applyFill="1" applyBorder="1" applyAlignment="1" applyProtection="1">
      <alignment horizontal="right"/>
      <protection/>
    </xf>
    <xf numFmtId="41" fontId="29" fillId="34" borderId="0" xfId="42" applyNumberFormat="1" applyFont="1" applyFill="1" applyBorder="1" applyAlignment="1" applyProtection="1">
      <alignment horizontal="right"/>
      <protection/>
    </xf>
    <xf numFmtId="41" fontId="31" fillId="34" borderId="0" xfId="42" applyNumberFormat="1" applyFont="1" applyFill="1" applyBorder="1" applyAlignment="1" applyProtection="1">
      <alignment horizontal="right"/>
      <protection/>
    </xf>
    <xf numFmtId="0" fontId="35" fillId="33" borderId="20" xfId="58" applyFont="1" applyFill="1" applyBorder="1" applyAlignment="1" applyProtection="1">
      <alignment horizontal="left" indent="2"/>
      <protection/>
    </xf>
    <xf numFmtId="164" fontId="31" fillId="33" borderId="24" xfId="42" applyNumberFormat="1" applyFont="1" applyFill="1" applyBorder="1" applyAlignment="1" applyProtection="1">
      <alignment horizontal="right"/>
      <protection/>
    </xf>
    <xf numFmtId="164" fontId="29" fillId="33" borderId="25" xfId="42" applyNumberFormat="1" applyFont="1" applyFill="1" applyBorder="1" applyAlignment="1" applyProtection="1">
      <alignment horizontal="right"/>
      <protection/>
    </xf>
    <xf numFmtId="164" fontId="29" fillId="33" borderId="26" xfId="42" applyNumberFormat="1" applyFont="1" applyFill="1" applyBorder="1" applyAlignment="1" applyProtection="1">
      <alignment/>
      <protection/>
    </xf>
    <xf numFmtId="164" fontId="29" fillId="33" borderId="33" xfId="42" applyNumberFormat="1" applyFont="1" applyFill="1" applyBorder="1" applyAlignment="1" applyProtection="1">
      <alignment/>
      <protection/>
    </xf>
    <xf numFmtId="164" fontId="31" fillId="33" borderId="25" xfId="42" applyNumberFormat="1" applyFont="1" applyFill="1" applyBorder="1" applyAlignment="1" applyProtection="1">
      <alignment horizontal="right"/>
      <protection/>
    </xf>
    <xf numFmtId="0" fontId="31" fillId="33" borderId="26" xfId="58" applyFont="1" applyFill="1" applyBorder="1" applyProtection="1">
      <alignment/>
      <protection/>
    </xf>
    <xf numFmtId="0" fontId="34" fillId="33" borderId="0" xfId="58" applyFont="1" applyFill="1" applyBorder="1" applyAlignment="1" applyProtection="1">
      <alignment horizontal="left"/>
      <protection/>
    </xf>
    <xf numFmtId="0" fontId="31" fillId="33" borderId="13" xfId="58" applyFont="1" applyFill="1" applyBorder="1" applyAlignment="1" applyProtection="1">
      <alignment horizontal="right"/>
      <protection/>
    </xf>
    <xf numFmtId="0" fontId="29" fillId="33" borderId="14" xfId="58" applyFont="1" applyFill="1" applyBorder="1" applyProtection="1">
      <alignment/>
      <protection/>
    </xf>
    <xf numFmtId="0" fontId="31" fillId="34" borderId="0" xfId="58" applyFont="1" applyFill="1" applyBorder="1" applyAlignment="1" applyProtection="1">
      <alignment horizontal="right"/>
      <protection/>
    </xf>
    <xf numFmtId="0" fontId="29" fillId="34" borderId="0" xfId="58" applyFont="1" applyFill="1" applyBorder="1" applyAlignment="1" applyProtection="1">
      <alignment horizontal="right"/>
      <protection/>
    </xf>
    <xf numFmtId="0" fontId="29" fillId="33" borderId="18" xfId="58" applyFont="1" applyFill="1" applyBorder="1" applyAlignment="1" applyProtection="1">
      <alignment horizontal="left" indent="2"/>
      <protection/>
    </xf>
    <xf numFmtId="0" fontId="35" fillId="33" borderId="18" xfId="58" applyFont="1" applyFill="1" applyBorder="1" applyAlignment="1" applyProtection="1">
      <alignment horizontal="left" indent="2"/>
      <protection/>
    </xf>
    <xf numFmtId="165" fontId="31" fillId="34" borderId="19" xfId="58" applyNumberFormat="1" applyFont="1" applyFill="1" applyBorder="1" applyAlignment="1" applyProtection="1">
      <alignment horizontal="right"/>
      <protection/>
    </xf>
    <xf numFmtId="165" fontId="29" fillId="34" borderId="18" xfId="58" applyNumberFormat="1" applyFont="1" applyFill="1" applyBorder="1" applyAlignment="1" applyProtection="1">
      <alignment horizontal="right"/>
      <protection/>
    </xf>
    <xf numFmtId="165" fontId="29" fillId="34" borderId="14" xfId="58" applyNumberFormat="1" applyFont="1" applyFill="1" applyBorder="1" applyAlignment="1" applyProtection="1">
      <alignment horizontal="right"/>
      <protection/>
    </xf>
    <xf numFmtId="165" fontId="29" fillId="34" borderId="0" xfId="58" applyNumberFormat="1" applyFont="1" applyFill="1" applyBorder="1" applyAlignment="1" applyProtection="1">
      <alignment horizontal="right"/>
      <protection/>
    </xf>
    <xf numFmtId="165" fontId="31" fillId="34" borderId="18" xfId="58" applyNumberFormat="1" applyFont="1" applyFill="1" applyBorder="1" applyAlignment="1" applyProtection="1">
      <alignment horizontal="right"/>
      <protection/>
    </xf>
    <xf numFmtId="165" fontId="31" fillId="34" borderId="14" xfId="88" applyNumberFormat="1" applyFont="1" applyFill="1" applyBorder="1" applyAlignment="1" applyProtection="1">
      <alignment/>
      <protection/>
    </xf>
    <xf numFmtId="0" fontId="35" fillId="33" borderId="20" xfId="58" applyFont="1" applyFill="1" applyBorder="1" applyAlignment="1" applyProtection="1" quotePrefix="1">
      <alignment/>
      <protection/>
    </xf>
    <xf numFmtId="165" fontId="31" fillId="34" borderId="19" xfId="58" applyNumberFormat="1" applyFont="1" applyFill="1" applyBorder="1" applyAlignment="1" applyProtection="1">
      <alignment horizontal="right"/>
      <protection locked="0"/>
    </xf>
    <xf numFmtId="165" fontId="29" fillId="33" borderId="14" xfId="58" applyNumberFormat="1" applyFont="1" applyFill="1" applyBorder="1" applyAlignment="1" applyProtection="1">
      <alignment horizontal="right"/>
      <protection/>
    </xf>
    <xf numFmtId="165" fontId="31" fillId="33" borderId="19" xfId="58" applyNumberFormat="1" applyFont="1" applyFill="1" applyBorder="1" applyAlignment="1" applyProtection="1">
      <alignment horizontal="right"/>
      <protection/>
    </xf>
    <xf numFmtId="165" fontId="31" fillId="34" borderId="18" xfId="58" applyNumberFormat="1" applyFont="1" applyFill="1" applyBorder="1" applyAlignment="1" applyProtection="1">
      <alignment horizontal="right"/>
      <protection locked="0"/>
    </xf>
    <xf numFmtId="10" fontId="31" fillId="34" borderId="19" xfId="58" applyNumberFormat="1" applyFont="1" applyFill="1" applyBorder="1" applyAlignment="1" applyProtection="1">
      <alignment horizontal="right"/>
      <protection locked="0"/>
    </xf>
    <xf numFmtId="10" fontId="29" fillId="34" borderId="18" xfId="58" applyNumberFormat="1" applyFont="1" applyFill="1" applyBorder="1" applyAlignment="1" applyProtection="1">
      <alignment horizontal="right"/>
      <protection/>
    </xf>
    <xf numFmtId="10" fontId="31" fillId="33" borderId="19" xfId="58" applyNumberFormat="1" applyFont="1" applyFill="1" applyBorder="1" applyAlignment="1" applyProtection="1">
      <alignment horizontal="right"/>
      <protection/>
    </xf>
    <xf numFmtId="10" fontId="31" fillId="34" borderId="18" xfId="58" applyNumberFormat="1" applyFont="1" applyFill="1" applyBorder="1" applyAlignment="1" applyProtection="1">
      <alignment horizontal="right"/>
      <protection locked="0"/>
    </xf>
    <xf numFmtId="0" fontId="29" fillId="34" borderId="20" xfId="58" applyFont="1" applyFill="1" applyBorder="1" applyAlignment="1" applyProtection="1" quotePrefix="1">
      <alignment horizontal="left" indent="2"/>
      <protection/>
    </xf>
    <xf numFmtId="0" fontId="35" fillId="34" borderId="20" xfId="58" applyFont="1" applyFill="1" applyBorder="1" applyAlignment="1" applyProtection="1" quotePrefix="1">
      <alignment horizontal="left" indent="2"/>
      <protection/>
    </xf>
    <xf numFmtId="165" fontId="29" fillId="34" borderId="20" xfId="58" applyNumberFormat="1" applyFont="1" applyFill="1" applyBorder="1" applyAlignment="1" applyProtection="1">
      <alignment horizontal="right"/>
      <protection/>
    </xf>
    <xf numFmtId="166" fontId="29" fillId="34" borderId="14" xfId="58" applyNumberFormat="1" applyFont="1" applyFill="1" applyBorder="1" applyAlignment="1" applyProtection="1">
      <alignment horizontal="right"/>
      <protection/>
    </xf>
    <xf numFmtId="166" fontId="29" fillId="34" borderId="0" xfId="58" applyNumberFormat="1" applyFont="1" applyFill="1" applyBorder="1" applyAlignment="1" applyProtection="1">
      <alignment horizontal="right"/>
      <protection/>
    </xf>
    <xf numFmtId="166" fontId="31" fillId="33" borderId="21" xfId="58" applyNumberFormat="1" applyFont="1" applyFill="1" applyBorder="1" applyAlignment="1" applyProtection="1">
      <alignment horizontal="right"/>
      <protection/>
    </xf>
    <xf numFmtId="165" fontId="31" fillId="33" borderId="14" xfId="88" applyNumberFormat="1" applyFont="1" applyFill="1" applyBorder="1" applyAlignment="1" applyProtection="1">
      <alignment/>
      <protection/>
    </xf>
    <xf numFmtId="166" fontId="31" fillId="34" borderId="21" xfId="58" applyNumberFormat="1" applyFont="1" applyFill="1" applyBorder="1" applyAlignment="1" applyProtection="1">
      <alignment horizontal="right"/>
      <protection/>
    </xf>
    <xf numFmtId="10" fontId="31" fillId="34" borderId="19" xfId="58" applyNumberFormat="1" applyFont="1" applyFill="1" applyBorder="1" applyAlignment="1" applyProtection="1">
      <alignment horizontal="right"/>
      <protection/>
    </xf>
    <xf numFmtId="10" fontId="29" fillId="34" borderId="14" xfId="58" applyNumberFormat="1" applyFont="1" applyFill="1" applyBorder="1" applyAlignment="1" applyProtection="1">
      <alignment horizontal="right"/>
      <protection/>
    </xf>
    <xf numFmtId="10" fontId="29" fillId="34" borderId="0" xfId="58" applyNumberFormat="1" applyFont="1" applyFill="1" applyBorder="1" applyAlignment="1" applyProtection="1">
      <alignment horizontal="right"/>
      <protection/>
    </xf>
    <xf numFmtId="167" fontId="31" fillId="34" borderId="21" xfId="58" applyNumberFormat="1" applyFont="1" applyFill="1" applyBorder="1" applyAlignment="1" applyProtection="1">
      <alignment horizontal="right"/>
      <protection/>
    </xf>
    <xf numFmtId="10" fontId="31" fillId="34" borderId="18" xfId="58" applyNumberFormat="1" applyFont="1" applyFill="1" applyBorder="1" applyAlignment="1" applyProtection="1">
      <alignment horizontal="right"/>
      <protection/>
    </xf>
    <xf numFmtId="165" fontId="31" fillId="33" borderId="14" xfId="88" applyNumberFormat="1" applyFont="1" applyFill="1" applyBorder="1" applyAlignment="1" applyProtection="1">
      <alignment horizontal="right"/>
      <protection/>
    </xf>
    <xf numFmtId="167" fontId="31" fillId="33" borderId="21" xfId="58" applyNumberFormat="1" applyFont="1" applyFill="1" applyBorder="1" applyAlignment="1" applyProtection="1">
      <alignment horizontal="right"/>
      <protection/>
    </xf>
    <xf numFmtId="10" fontId="31" fillId="33" borderId="14" xfId="88" applyNumberFormat="1" applyFont="1" applyFill="1" applyBorder="1" applyAlignment="1" applyProtection="1">
      <alignment/>
      <protection/>
    </xf>
    <xf numFmtId="0" fontId="29" fillId="33" borderId="20" xfId="58" applyFont="1" applyFill="1" applyBorder="1" applyAlignment="1" applyProtection="1" quotePrefix="1">
      <alignment horizontal="left" indent="2"/>
      <protection/>
    </xf>
    <xf numFmtId="10" fontId="31" fillId="33" borderId="14" xfId="58" applyNumberFormat="1" applyFont="1" applyFill="1" applyBorder="1" applyProtection="1">
      <alignment/>
      <protection/>
    </xf>
    <xf numFmtId="167" fontId="31" fillId="34" borderId="21" xfId="58" applyNumberFormat="1" applyFont="1" applyFill="1" applyBorder="1" applyAlignment="1" applyProtection="1">
      <alignment horizontal="right"/>
      <protection locked="0"/>
    </xf>
    <xf numFmtId="167" fontId="29" fillId="34" borderId="20" xfId="58" applyNumberFormat="1" applyFont="1" applyFill="1" applyBorder="1" applyAlignment="1" applyProtection="1">
      <alignment horizontal="right"/>
      <protection/>
    </xf>
    <xf numFmtId="167" fontId="29" fillId="34" borderId="23" xfId="58" applyNumberFormat="1" applyFont="1" applyFill="1" applyBorder="1" applyAlignment="1" applyProtection="1">
      <alignment horizontal="right"/>
      <protection/>
    </xf>
    <xf numFmtId="10" fontId="29" fillId="34" borderId="23" xfId="58" applyNumberFormat="1" applyFont="1" applyFill="1" applyBorder="1" applyAlignment="1" applyProtection="1">
      <alignment horizontal="right"/>
      <protection/>
    </xf>
    <xf numFmtId="10" fontId="29" fillId="33" borderId="14" xfId="58" applyNumberFormat="1" applyFont="1" applyFill="1" applyBorder="1" applyAlignment="1" applyProtection="1">
      <alignment horizontal="right"/>
      <protection/>
    </xf>
    <xf numFmtId="10" fontId="29" fillId="33" borderId="0" xfId="58" applyNumberFormat="1" applyFont="1" applyFill="1" applyBorder="1" applyAlignment="1" applyProtection="1">
      <alignment horizontal="right"/>
      <protection/>
    </xf>
    <xf numFmtId="167" fontId="31" fillId="33" borderId="22" xfId="58" applyNumberFormat="1" applyFont="1" applyFill="1" applyBorder="1" applyAlignment="1" applyProtection="1">
      <alignment horizontal="right"/>
      <protection/>
    </xf>
    <xf numFmtId="167" fontId="31" fillId="34" borderId="20" xfId="58" applyNumberFormat="1" applyFont="1" applyFill="1" applyBorder="1" applyAlignment="1" applyProtection="1">
      <alignment horizontal="right"/>
      <protection locked="0"/>
    </xf>
    <xf numFmtId="166" fontId="29" fillId="34" borderId="23" xfId="58" applyNumberFormat="1" applyFont="1" applyFill="1" applyBorder="1" applyAlignment="1" applyProtection="1">
      <alignment horizontal="right"/>
      <protection/>
    </xf>
    <xf numFmtId="166" fontId="31" fillId="34" borderId="22" xfId="58" applyNumberFormat="1" applyFont="1" applyFill="1" applyBorder="1" applyAlignment="1" applyProtection="1">
      <alignment horizontal="right"/>
      <protection/>
    </xf>
    <xf numFmtId="165" fontId="29" fillId="34" borderId="16" xfId="58" applyNumberFormat="1" applyFont="1" applyFill="1" applyBorder="1" applyAlignment="1" applyProtection="1">
      <alignment horizontal="right"/>
      <protection/>
    </xf>
    <xf numFmtId="165" fontId="31" fillId="34" borderId="16" xfId="58" applyNumberFormat="1" applyFont="1" applyFill="1" applyBorder="1" applyAlignment="1" applyProtection="1">
      <alignment horizontal="right"/>
      <protection locked="0"/>
    </xf>
    <xf numFmtId="0" fontId="31" fillId="34" borderId="10" xfId="58" applyFont="1" applyFill="1" applyBorder="1" applyAlignment="1" applyProtection="1" quotePrefix="1">
      <alignment horizontal="right"/>
      <protection/>
    </xf>
    <xf numFmtId="0" fontId="29" fillId="34" borderId="11" xfId="58" applyFont="1" applyFill="1" applyBorder="1" applyAlignment="1" applyProtection="1" quotePrefix="1">
      <alignment horizontal="right"/>
      <protection/>
    </xf>
    <xf numFmtId="0" fontId="29" fillId="33" borderId="11" xfId="58" applyFont="1" applyFill="1" applyBorder="1" applyAlignment="1" applyProtection="1" quotePrefix="1">
      <alignment horizontal="right"/>
      <protection/>
    </xf>
    <xf numFmtId="0" fontId="29" fillId="33" borderId="12" xfId="58" applyFont="1" applyFill="1" applyBorder="1" applyAlignment="1" applyProtection="1" quotePrefix="1">
      <alignment horizontal="left"/>
      <protection/>
    </xf>
    <xf numFmtId="0" fontId="29" fillId="33" borderId="0" xfId="58" applyFont="1" applyFill="1" applyBorder="1" applyAlignment="1" applyProtection="1" quotePrefix="1">
      <alignment horizontal="left"/>
      <protection/>
    </xf>
    <xf numFmtId="0" fontId="29" fillId="33" borderId="10" xfId="58" applyFont="1" applyFill="1" applyBorder="1" applyAlignment="1" applyProtection="1" quotePrefix="1">
      <alignment horizontal="right"/>
      <protection/>
    </xf>
    <xf numFmtId="168" fontId="29" fillId="33" borderId="12" xfId="58" applyNumberFormat="1" applyFont="1" applyFill="1" applyBorder="1" applyProtection="1">
      <alignment/>
      <protection/>
    </xf>
    <xf numFmtId="0" fontId="35" fillId="33" borderId="0" xfId="58" applyFont="1" applyFill="1" applyBorder="1" applyAlignment="1" applyProtection="1">
      <alignment horizontal="left"/>
      <protection/>
    </xf>
    <xf numFmtId="0" fontId="31" fillId="34" borderId="13" xfId="58" applyFont="1" applyFill="1" applyBorder="1" applyAlignment="1" applyProtection="1">
      <alignment horizontal="right"/>
      <protection/>
    </xf>
    <xf numFmtId="0" fontId="29" fillId="33" borderId="13" xfId="58" applyFont="1" applyFill="1" applyBorder="1" applyAlignment="1" applyProtection="1">
      <alignment horizontal="right"/>
      <protection/>
    </xf>
    <xf numFmtId="0" fontId="29" fillId="34" borderId="0" xfId="58" applyFont="1" applyFill="1" applyBorder="1" applyAlignment="1" applyProtection="1">
      <alignment horizontal="right"/>
      <protection locked="0"/>
    </xf>
    <xf numFmtId="169" fontId="31" fillId="34" borderId="0" xfId="42" applyNumberFormat="1" applyFont="1" applyFill="1" applyBorder="1" applyAlignment="1" applyProtection="1" quotePrefix="1">
      <alignment horizontal="right"/>
      <protection/>
    </xf>
    <xf numFmtId="169" fontId="29" fillId="33" borderId="0" xfId="42" applyNumberFormat="1" applyFont="1" applyFill="1" applyBorder="1" applyAlignment="1" applyProtection="1" quotePrefix="1">
      <alignment horizontal="right"/>
      <protection/>
    </xf>
    <xf numFmtId="168" fontId="29" fillId="33" borderId="14" xfId="58" applyNumberFormat="1" applyFont="1" applyFill="1" applyBorder="1" applyProtection="1">
      <alignment/>
      <protection/>
    </xf>
    <xf numFmtId="170" fontId="31" fillId="34" borderId="19" xfId="42" applyNumberFormat="1" applyFont="1" applyFill="1" applyBorder="1" applyAlignment="1" applyProtection="1" quotePrefix="1">
      <alignment horizontal="right"/>
      <protection locked="0"/>
    </xf>
    <xf numFmtId="170" fontId="29" fillId="34" borderId="18" xfId="42" applyNumberFormat="1" applyFont="1" applyFill="1" applyBorder="1" applyAlignment="1" applyProtection="1" quotePrefix="1">
      <alignment horizontal="right"/>
      <protection/>
    </xf>
    <xf numFmtId="43" fontId="29" fillId="34" borderId="18" xfId="58" applyNumberFormat="1" applyFont="1" applyFill="1" applyBorder="1" applyAlignment="1" applyProtection="1" quotePrefix="1">
      <alignment horizontal="right"/>
      <protection/>
    </xf>
    <xf numFmtId="43" fontId="29" fillId="33" borderId="18" xfId="58" applyNumberFormat="1" applyFont="1" applyFill="1" applyBorder="1" applyAlignment="1" applyProtection="1" quotePrefix="1">
      <alignment horizontal="right"/>
      <protection/>
    </xf>
    <xf numFmtId="43" fontId="29" fillId="33" borderId="14" xfId="42" applyNumberFormat="1" applyFont="1" applyFill="1" applyBorder="1" applyAlignment="1" applyProtection="1" quotePrefix="1">
      <alignment horizontal="right"/>
      <protection/>
    </xf>
    <xf numFmtId="43" fontId="29" fillId="33" borderId="0" xfId="42" applyNumberFormat="1" applyFont="1" applyFill="1" applyBorder="1" applyAlignment="1" applyProtection="1" quotePrefix="1">
      <alignment horizontal="right"/>
      <protection/>
    </xf>
    <xf numFmtId="43" fontId="31" fillId="33" borderId="19" xfId="58" applyNumberFormat="1" applyFont="1" applyFill="1" applyBorder="1" applyAlignment="1" applyProtection="1" quotePrefix="1">
      <alignment horizontal="right"/>
      <protection/>
    </xf>
    <xf numFmtId="170" fontId="31" fillId="34" borderId="18" xfId="42" applyNumberFormat="1" applyFont="1" applyFill="1" applyBorder="1" applyAlignment="1" applyProtection="1" quotePrefix="1">
      <alignment horizontal="right"/>
      <protection locked="0"/>
    </xf>
    <xf numFmtId="171" fontId="31" fillId="33" borderId="14" xfId="45" applyNumberFormat="1" applyFont="1" applyFill="1" applyBorder="1" applyAlignment="1" applyProtection="1">
      <alignment/>
      <protection/>
    </xf>
    <xf numFmtId="43" fontId="31" fillId="33" borderId="21" xfId="58" applyNumberFormat="1" applyFont="1" applyFill="1" applyBorder="1" applyAlignment="1" applyProtection="1" quotePrefix="1">
      <alignment horizontal="right"/>
      <protection/>
    </xf>
    <xf numFmtId="43" fontId="29" fillId="34" borderId="14" xfId="42" applyNumberFormat="1" applyFont="1" applyFill="1" applyBorder="1" applyAlignment="1" applyProtection="1" quotePrefix="1">
      <alignment horizontal="right" indent="1"/>
      <protection/>
    </xf>
    <xf numFmtId="43" fontId="29" fillId="34" borderId="0" xfId="42" applyNumberFormat="1" applyFont="1" applyFill="1" applyBorder="1" applyAlignment="1" applyProtection="1" quotePrefix="1">
      <alignment horizontal="right" indent="1"/>
      <protection/>
    </xf>
    <xf numFmtId="170" fontId="31" fillId="34" borderId="22" xfId="42" applyNumberFormat="1" applyFont="1" applyFill="1" applyBorder="1" applyAlignment="1" applyProtection="1" quotePrefix="1">
      <alignment horizontal="right"/>
      <protection locked="0"/>
    </xf>
    <xf numFmtId="170" fontId="29" fillId="34" borderId="23" xfId="42" applyNumberFormat="1" applyFont="1" applyFill="1" applyBorder="1" applyAlignment="1" applyProtection="1" quotePrefix="1">
      <alignment horizontal="right"/>
      <protection/>
    </xf>
    <xf numFmtId="43" fontId="29" fillId="34" borderId="23" xfId="42" applyNumberFormat="1" applyFont="1" applyFill="1" applyBorder="1" applyAlignment="1" applyProtection="1" quotePrefix="1">
      <alignment horizontal="right"/>
      <protection/>
    </xf>
    <xf numFmtId="43" fontId="29" fillId="33" borderId="23" xfId="42" applyNumberFormat="1" applyFont="1" applyFill="1" applyBorder="1" applyAlignment="1" applyProtection="1" quotePrefix="1">
      <alignment horizontal="right"/>
      <protection/>
    </xf>
    <xf numFmtId="43" fontId="29" fillId="33" borderId="14" xfId="42" applyNumberFormat="1" applyFont="1" applyFill="1" applyBorder="1" applyAlignment="1" applyProtection="1" quotePrefix="1">
      <alignment horizontal="right" indent="1"/>
      <protection/>
    </xf>
    <xf numFmtId="43" fontId="29" fillId="33" borderId="0" xfId="42" applyNumberFormat="1" applyFont="1" applyFill="1" applyBorder="1" applyAlignment="1" applyProtection="1" quotePrefix="1">
      <alignment horizontal="right" indent="1"/>
      <protection/>
    </xf>
    <xf numFmtId="43" fontId="31" fillId="33" borderId="22" xfId="42" applyNumberFormat="1" applyFont="1" applyFill="1" applyBorder="1" applyAlignment="1" applyProtection="1" quotePrefix="1">
      <alignment horizontal="right"/>
      <protection/>
    </xf>
    <xf numFmtId="170" fontId="31" fillId="34" borderId="23" xfId="42" applyNumberFormat="1" applyFont="1" applyFill="1" applyBorder="1" applyAlignment="1" applyProtection="1" quotePrefix="1">
      <alignment horizontal="right"/>
      <protection locked="0"/>
    </xf>
    <xf numFmtId="0" fontId="29" fillId="33" borderId="23" xfId="58" applyFont="1" applyFill="1" applyBorder="1" applyAlignment="1" applyProtection="1" quotePrefix="1">
      <alignment horizontal="left"/>
      <protection/>
    </xf>
    <xf numFmtId="0" fontId="35" fillId="33" borderId="0" xfId="58" applyFont="1" applyFill="1" applyBorder="1" applyAlignment="1" applyProtection="1" quotePrefix="1">
      <alignment horizontal="left"/>
      <protection/>
    </xf>
    <xf numFmtId="172" fontId="31" fillId="34" borderId="13" xfId="58" applyNumberFormat="1" applyFont="1" applyFill="1" applyBorder="1" applyAlignment="1" applyProtection="1" quotePrefix="1">
      <alignment horizontal="right"/>
      <protection locked="0"/>
    </xf>
    <xf numFmtId="172" fontId="29" fillId="34" borderId="0" xfId="58" applyNumberFormat="1" applyFont="1" applyFill="1" applyBorder="1" applyAlignment="1" applyProtection="1" quotePrefix="1">
      <alignment horizontal="right"/>
      <protection/>
    </xf>
    <xf numFmtId="172" fontId="29" fillId="33" borderId="0" xfId="58" applyNumberFormat="1" applyFont="1" applyFill="1" applyBorder="1" applyAlignment="1" applyProtection="1" quotePrefix="1">
      <alignment horizontal="right"/>
      <protection/>
    </xf>
    <xf numFmtId="171" fontId="29" fillId="33" borderId="14" xfId="58" applyNumberFormat="1" applyFont="1" applyFill="1" applyBorder="1" applyProtection="1" quotePrefix="1">
      <alignment/>
      <protection/>
    </xf>
    <xf numFmtId="171" fontId="29" fillId="33" borderId="0" xfId="58" applyNumberFormat="1" applyFont="1" applyFill="1" applyBorder="1" applyProtection="1" quotePrefix="1">
      <alignment/>
      <protection/>
    </xf>
    <xf numFmtId="171" fontId="31" fillId="33" borderId="13" xfId="58" applyNumberFormat="1" applyFont="1" applyFill="1" applyBorder="1" applyAlignment="1" applyProtection="1" quotePrefix="1">
      <alignment horizontal="right"/>
      <protection/>
    </xf>
    <xf numFmtId="172" fontId="31" fillId="34" borderId="0" xfId="58" applyNumberFormat="1" applyFont="1" applyFill="1" applyBorder="1" applyAlignment="1" applyProtection="1" quotePrefix="1">
      <alignment horizontal="right"/>
      <protection locked="0"/>
    </xf>
    <xf numFmtId="171" fontId="31" fillId="33" borderId="14" xfId="58" applyNumberFormat="1" applyFont="1" applyFill="1" applyBorder="1" applyProtection="1">
      <alignment/>
      <protection/>
    </xf>
    <xf numFmtId="41" fontId="31" fillId="34" borderId="19" xfId="42" applyNumberFormat="1" applyFont="1" applyFill="1" applyBorder="1" applyAlignment="1" applyProtection="1" quotePrefix="1">
      <alignment horizontal="right"/>
      <protection locked="0"/>
    </xf>
    <xf numFmtId="41" fontId="29" fillId="34" borderId="18" xfId="42" applyNumberFormat="1" applyFont="1" applyFill="1" applyBorder="1" applyAlignment="1" applyProtection="1" quotePrefix="1">
      <alignment horizontal="right"/>
      <protection/>
    </xf>
    <xf numFmtId="41" fontId="29" fillId="33" borderId="18" xfId="42" applyNumberFormat="1" applyFont="1" applyFill="1" applyBorder="1" applyAlignment="1" applyProtection="1" quotePrefix="1">
      <alignment horizontal="right"/>
      <protection/>
    </xf>
    <xf numFmtId="41" fontId="29" fillId="33" borderId="14" xfId="58" applyNumberFormat="1" applyFont="1" applyFill="1" applyBorder="1" applyAlignment="1" applyProtection="1">
      <alignment horizontal="right"/>
      <protection/>
    </xf>
    <xf numFmtId="41" fontId="29" fillId="33" borderId="0" xfId="58" applyNumberFormat="1" applyFont="1" applyFill="1" applyBorder="1" applyAlignment="1" applyProtection="1">
      <alignment horizontal="right"/>
      <protection/>
    </xf>
    <xf numFmtId="41" fontId="31" fillId="33" borderId="19" xfId="42" applyNumberFormat="1" applyFont="1" applyFill="1" applyBorder="1" applyAlignment="1" applyProtection="1" quotePrefix="1">
      <alignment horizontal="right"/>
      <protection/>
    </xf>
    <xf numFmtId="41" fontId="31" fillId="34" borderId="18" xfId="42" applyNumberFormat="1" applyFont="1" applyFill="1" applyBorder="1" applyAlignment="1" applyProtection="1" quotePrefix="1">
      <alignment horizontal="right"/>
      <protection locked="0"/>
    </xf>
    <xf numFmtId="41" fontId="31" fillId="33" borderId="21" xfId="42" applyNumberFormat="1" applyFont="1" applyFill="1" applyBorder="1" applyAlignment="1" applyProtection="1" quotePrefix="1">
      <alignment horizontal="right"/>
      <protection/>
    </xf>
    <xf numFmtId="0" fontId="29" fillId="33" borderId="20" xfId="58" applyFont="1" applyFill="1" applyBorder="1" applyAlignment="1" applyProtection="1" quotePrefix="1">
      <alignment horizontal="left"/>
      <protection/>
    </xf>
    <xf numFmtId="0" fontId="35" fillId="33" borderId="20" xfId="58" applyFont="1" applyFill="1" applyBorder="1" applyAlignment="1" applyProtection="1" quotePrefix="1">
      <alignment horizontal="left"/>
      <protection/>
    </xf>
    <xf numFmtId="41" fontId="31" fillId="34" borderId="21" xfId="42" applyNumberFormat="1" applyFont="1" applyFill="1" applyBorder="1" applyAlignment="1" applyProtection="1" quotePrefix="1">
      <alignment horizontal="right"/>
      <protection locked="0"/>
    </xf>
    <xf numFmtId="41" fontId="29" fillId="34" borderId="20" xfId="42" applyNumberFormat="1" applyFont="1" applyFill="1" applyBorder="1" applyAlignment="1" applyProtection="1" quotePrefix="1">
      <alignment horizontal="right"/>
      <protection/>
    </xf>
    <xf numFmtId="41" fontId="29" fillId="33" borderId="20" xfId="42" applyNumberFormat="1" applyFont="1" applyFill="1" applyBorder="1" applyAlignment="1" applyProtection="1" quotePrefix="1">
      <alignment horizontal="right"/>
      <protection/>
    </xf>
    <xf numFmtId="41" fontId="29" fillId="33" borderId="17" xfId="42" applyNumberFormat="1" applyFont="1" applyFill="1" applyBorder="1" applyAlignment="1" applyProtection="1">
      <alignment horizontal="right"/>
      <protection/>
    </xf>
    <xf numFmtId="41" fontId="29" fillId="33" borderId="0" xfId="42" applyNumberFormat="1" applyFont="1" applyFill="1" applyBorder="1" applyAlignment="1" applyProtection="1">
      <alignment horizontal="right"/>
      <protection/>
    </xf>
    <xf numFmtId="41" fontId="31" fillId="34" borderId="35" xfId="42" applyNumberFormat="1" applyFont="1" applyFill="1" applyBorder="1" applyAlignment="1" applyProtection="1" quotePrefix="1">
      <alignment horizontal="right"/>
      <protection locked="0"/>
    </xf>
    <xf numFmtId="168" fontId="31" fillId="33" borderId="17" xfId="58" applyNumberFormat="1" applyFont="1" applyFill="1" applyBorder="1" applyAlignment="1" applyProtection="1">
      <alignment horizontal="right"/>
      <protection/>
    </xf>
    <xf numFmtId="0" fontId="34" fillId="33" borderId="23" xfId="58" applyFont="1" applyFill="1" applyBorder="1" applyAlignment="1" applyProtection="1">
      <alignment horizontal="left"/>
      <protection/>
    </xf>
    <xf numFmtId="0" fontId="31" fillId="34" borderId="10" xfId="58" applyFont="1" applyFill="1" applyBorder="1" applyAlignment="1" applyProtection="1">
      <alignment horizontal="right"/>
      <protection/>
    </xf>
    <xf numFmtId="0" fontId="29" fillId="34" borderId="11" xfId="58" applyFont="1" applyFill="1" applyBorder="1" applyAlignment="1" applyProtection="1">
      <alignment horizontal="right"/>
      <protection/>
    </xf>
    <xf numFmtId="0" fontId="31" fillId="34" borderId="11" xfId="58" applyFont="1" applyFill="1" applyBorder="1" applyAlignment="1" applyProtection="1">
      <alignment horizontal="right"/>
      <protection/>
    </xf>
    <xf numFmtId="0" fontId="31" fillId="33" borderId="12" xfId="58" applyFont="1" applyFill="1" applyBorder="1" applyProtection="1">
      <alignment/>
      <protection/>
    </xf>
    <xf numFmtId="0" fontId="35" fillId="33" borderId="18" xfId="58" applyFont="1" applyFill="1" applyBorder="1" applyAlignment="1" applyProtection="1" quotePrefix="1">
      <alignment horizontal="left" indent="2"/>
      <protection/>
    </xf>
    <xf numFmtId="165" fontId="29" fillId="33" borderId="18" xfId="58" applyNumberFormat="1" applyFont="1" applyFill="1" applyBorder="1" applyAlignment="1" applyProtection="1">
      <alignment horizontal="right"/>
      <protection/>
    </xf>
    <xf numFmtId="165" fontId="29" fillId="33" borderId="0" xfId="58" applyNumberFormat="1" applyFont="1" applyFill="1" applyBorder="1" applyAlignment="1" applyProtection="1">
      <alignment horizontal="right"/>
      <protection/>
    </xf>
    <xf numFmtId="165" fontId="31" fillId="33" borderId="14" xfId="42" applyNumberFormat="1" applyFont="1" applyFill="1" applyBorder="1" applyAlignment="1" applyProtection="1">
      <alignment/>
      <protection/>
    </xf>
    <xf numFmtId="165" fontId="31" fillId="33" borderId="21" xfId="58" applyNumberFormat="1" applyFont="1" applyFill="1" applyBorder="1" applyAlignment="1" applyProtection="1">
      <alignment horizontal="right"/>
      <protection/>
    </xf>
    <xf numFmtId="165" fontId="31" fillId="33" borderId="14" xfId="42" applyNumberFormat="1" applyFont="1" applyFill="1" applyBorder="1" applyAlignment="1" applyProtection="1">
      <alignment horizontal="right"/>
      <protection/>
    </xf>
    <xf numFmtId="0" fontId="35" fillId="33" borderId="20" xfId="58" applyFont="1" applyFill="1" applyBorder="1" applyAlignment="1" applyProtection="1" quotePrefix="1">
      <alignment horizontal="left" indent="2"/>
      <protection/>
    </xf>
    <xf numFmtId="43" fontId="31" fillId="34" borderId="34" xfId="58" applyNumberFormat="1" applyFont="1" applyFill="1" applyBorder="1" applyAlignment="1" applyProtection="1">
      <alignment horizontal="right"/>
      <protection/>
    </xf>
    <xf numFmtId="43" fontId="29" fillId="34" borderId="35" xfId="58" applyNumberFormat="1" applyFont="1" applyFill="1" applyBorder="1" applyAlignment="1" applyProtection="1">
      <alignment horizontal="right"/>
      <protection/>
    </xf>
    <xf numFmtId="43" fontId="29" fillId="34" borderId="16" xfId="58" applyNumberFormat="1" applyFont="1" applyFill="1" applyBorder="1" applyAlignment="1" applyProtection="1">
      <alignment horizontal="right"/>
      <protection/>
    </xf>
    <xf numFmtId="43" fontId="29" fillId="33" borderId="16" xfId="58" applyNumberFormat="1" applyFont="1" applyFill="1" applyBorder="1" applyAlignment="1" applyProtection="1">
      <alignment horizontal="right"/>
      <protection/>
    </xf>
    <xf numFmtId="43" fontId="29" fillId="33" borderId="17" xfId="58" applyNumberFormat="1" applyFont="1" applyFill="1" applyBorder="1" applyAlignment="1" applyProtection="1" quotePrefix="1">
      <alignment horizontal="right"/>
      <protection/>
    </xf>
    <xf numFmtId="43" fontId="29" fillId="33" borderId="0" xfId="58" applyNumberFormat="1" applyFont="1" applyFill="1" applyBorder="1" applyAlignment="1" applyProtection="1" quotePrefix="1">
      <alignment horizontal="right"/>
      <protection/>
    </xf>
    <xf numFmtId="43" fontId="31" fillId="33" borderId="15" xfId="58" applyNumberFormat="1" applyFont="1" applyFill="1" applyBorder="1" applyAlignment="1" applyProtection="1" quotePrefix="1">
      <alignment horizontal="right"/>
      <protection/>
    </xf>
    <xf numFmtId="43" fontId="31" fillId="34" borderId="35" xfId="58" applyNumberFormat="1" applyFont="1" applyFill="1" applyBorder="1" applyAlignment="1" applyProtection="1">
      <alignment horizontal="right"/>
      <protection/>
    </xf>
    <xf numFmtId="43" fontId="29" fillId="0" borderId="16" xfId="58" applyNumberFormat="1" applyFont="1" applyFill="1" applyBorder="1" applyAlignment="1" applyProtection="1">
      <alignment horizontal="right"/>
      <protection/>
    </xf>
    <xf numFmtId="39" fontId="31" fillId="33" borderId="17" xfId="58" applyNumberFormat="1" applyFont="1" applyFill="1" applyBorder="1" applyProtection="1">
      <alignment/>
      <protection/>
    </xf>
    <xf numFmtId="0" fontId="28" fillId="34" borderId="0" xfId="58" applyFont="1" applyFill="1" applyProtection="1">
      <alignment/>
      <protection/>
    </xf>
    <xf numFmtId="37" fontId="0" fillId="0" borderId="0" xfId="72" applyFont="1" applyFill="1" applyAlignment="1" applyProtection="1">
      <alignment/>
      <protection/>
    </xf>
    <xf numFmtId="37" fontId="28" fillId="0" borderId="0" xfId="72" applyFont="1" applyFill="1" applyAlignment="1" applyProtection="1">
      <alignment/>
      <protection/>
    </xf>
    <xf numFmtId="37" fontId="36" fillId="0" borderId="0" xfId="72" applyFont="1" applyFill="1" applyAlignment="1" applyProtection="1">
      <alignment horizontal="center"/>
      <protection/>
    </xf>
    <xf numFmtId="37" fontId="10" fillId="0" borderId="0" xfId="72" applyFont="1" applyFill="1" applyAlignment="1" applyProtection="1">
      <alignment horizontal="right"/>
      <protection/>
    </xf>
    <xf numFmtId="37" fontId="0" fillId="0" borderId="0" xfId="72" applyFont="1" applyFill="1" applyBorder="1" applyProtection="1">
      <alignment/>
      <protection/>
    </xf>
    <xf numFmtId="37" fontId="10" fillId="0" borderId="0" xfId="72" applyFont="1" applyFill="1" applyProtection="1">
      <alignment/>
      <protection/>
    </xf>
    <xf numFmtId="37" fontId="37" fillId="0" borderId="0" xfId="72" applyFont="1" applyFill="1" applyProtection="1">
      <alignment/>
      <protection/>
    </xf>
    <xf numFmtId="37" fontId="9" fillId="0" borderId="0" xfId="72" applyFill="1" applyProtection="1">
      <alignment/>
      <protection/>
    </xf>
    <xf numFmtId="37" fontId="21" fillId="0" borderId="0" xfId="72" applyFont="1" applyFill="1" applyProtection="1">
      <alignment/>
      <protection locked="0"/>
    </xf>
    <xf numFmtId="37" fontId="9" fillId="0" borderId="0" xfId="72" applyFill="1" applyProtection="1">
      <alignment/>
      <protection locked="0"/>
    </xf>
    <xf numFmtId="37" fontId="9" fillId="0" borderId="0" xfId="74" applyFill="1" applyProtection="1">
      <alignment/>
      <protection/>
    </xf>
    <xf numFmtId="0" fontId="10" fillId="33" borderId="0" xfId="58" applyFont="1" applyFill="1" applyBorder="1" applyProtection="1">
      <alignment/>
      <protection/>
    </xf>
    <xf numFmtId="0" fontId="0" fillId="33" borderId="0" xfId="58" applyFont="1" applyFill="1" applyBorder="1" applyProtection="1">
      <alignment/>
      <protection/>
    </xf>
    <xf numFmtId="0" fontId="9" fillId="33" borderId="0" xfId="58" applyFont="1" applyFill="1" applyProtection="1">
      <alignment/>
      <protection/>
    </xf>
    <xf numFmtId="37" fontId="29" fillId="0" borderId="0" xfId="74" applyFont="1" applyFill="1" applyProtection="1">
      <alignment/>
      <protection/>
    </xf>
    <xf numFmtId="0" fontId="31" fillId="33" borderId="0" xfId="58" applyFont="1" applyFill="1" applyBorder="1" applyProtection="1">
      <alignment/>
      <protection/>
    </xf>
    <xf numFmtId="0" fontId="29" fillId="33" borderId="11" xfId="58" applyFont="1" applyFill="1" applyBorder="1" applyProtection="1">
      <alignment/>
      <protection/>
    </xf>
    <xf numFmtId="0" fontId="31" fillId="33" borderId="13" xfId="58" applyFont="1" applyFill="1" applyBorder="1" applyProtection="1">
      <alignment/>
      <protection/>
    </xf>
    <xf numFmtId="0" fontId="31" fillId="33" borderId="10" xfId="58" applyFont="1" applyFill="1" applyBorder="1" applyProtection="1">
      <alignment/>
      <protection/>
    </xf>
    <xf numFmtId="0" fontId="29" fillId="33" borderId="12" xfId="58" applyNumberFormat="1" applyFont="1" applyFill="1" applyBorder="1" applyProtection="1">
      <alignment/>
      <protection/>
    </xf>
    <xf numFmtId="0" fontId="38" fillId="33" borderId="0" xfId="58" applyFont="1" applyFill="1" applyBorder="1" applyAlignment="1" applyProtection="1">
      <alignment horizontal="left"/>
      <protection/>
    </xf>
    <xf numFmtId="0" fontId="39" fillId="33" borderId="0" xfId="58" applyFont="1" applyFill="1" applyBorder="1" applyAlignment="1" applyProtection="1">
      <alignment horizontal="left"/>
      <protection/>
    </xf>
    <xf numFmtId="0" fontId="29" fillId="33" borderId="15" xfId="58" applyFont="1" applyFill="1" applyBorder="1" applyAlignment="1" applyProtection="1">
      <alignment horizontal="right"/>
      <protection/>
    </xf>
    <xf numFmtId="0" fontId="29" fillId="33" borderId="17" xfId="58" applyFont="1" applyFill="1" applyBorder="1" applyAlignment="1" applyProtection="1">
      <alignment horizontal="right"/>
      <protection/>
    </xf>
    <xf numFmtId="0" fontId="40" fillId="33" borderId="0" xfId="58" applyFont="1" applyFill="1" applyBorder="1" applyAlignment="1" applyProtection="1" quotePrefix="1">
      <alignment horizontal="left"/>
      <protection/>
    </xf>
    <xf numFmtId="0" fontId="29" fillId="33" borderId="16" xfId="58" applyFont="1" applyFill="1" applyBorder="1" applyProtection="1">
      <alignment/>
      <protection/>
    </xf>
    <xf numFmtId="0" fontId="29" fillId="33" borderId="10" xfId="58" applyFont="1" applyFill="1" applyBorder="1" applyAlignment="1" applyProtection="1">
      <alignment horizontal="left"/>
      <protection/>
    </xf>
    <xf numFmtId="0" fontId="29" fillId="33" borderId="11" xfId="58" applyFont="1" applyFill="1" applyBorder="1" applyAlignment="1" applyProtection="1">
      <alignment horizontal="left"/>
      <protection/>
    </xf>
    <xf numFmtId="0" fontId="29" fillId="33" borderId="12" xfId="58" applyFont="1" applyFill="1" applyBorder="1" applyAlignment="1" applyProtection="1">
      <alignment horizontal="left"/>
      <protection/>
    </xf>
    <xf numFmtId="0" fontId="29" fillId="33" borderId="18" xfId="58" applyFont="1" applyFill="1" applyBorder="1" applyAlignment="1" applyProtection="1">
      <alignment horizontal="left" indent="1"/>
      <protection/>
    </xf>
    <xf numFmtId="0" fontId="29" fillId="33" borderId="18" xfId="58" applyFont="1" applyFill="1" applyBorder="1" applyAlignment="1" applyProtection="1">
      <alignment/>
      <protection/>
    </xf>
    <xf numFmtId="0" fontId="29" fillId="33" borderId="36" xfId="58" applyFont="1" applyFill="1" applyBorder="1" applyAlignment="1" applyProtection="1">
      <alignment horizontal="left"/>
      <protection/>
    </xf>
    <xf numFmtId="41" fontId="31" fillId="33" borderId="19" xfId="42" applyNumberFormat="1" applyFont="1" applyFill="1" applyBorder="1" applyAlignment="1" applyProtection="1">
      <alignment horizontal="right"/>
      <protection/>
    </xf>
    <xf numFmtId="41" fontId="29" fillId="33" borderId="18" xfId="42" applyNumberFormat="1" applyFont="1" applyFill="1" applyBorder="1" applyAlignment="1" applyProtection="1">
      <alignment horizontal="right"/>
      <protection/>
    </xf>
    <xf numFmtId="41" fontId="29" fillId="33" borderId="14" xfId="42" applyNumberFormat="1" applyFont="1" applyFill="1" applyBorder="1" applyAlignment="1" applyProtection="1">
      <alignment horizontal="right"/>
      <protection/>
    </xf>
    <xf numFmtId="41" fontId="31" fillId="33" borderId="18" xfId="42" applyNumberFormat="1" applyFont="1" applyFill="1" applyBorder="1" applyAlignment="1" applyProtection="1">
      <alignment horizontal="right"/>
      <protection/>
    </xf>
    <xf numFmtId="164" fontId="29" fillId="33" borderId="14" xfId="42" applyNumberFormat="1" applyFont="1" applyFill="1" applyBorder="1" applyAlignment="1" applyProtection="1">
      <alignment/>
      <protection/>
    </xf>
    <xf numFmtId="0" fontId="29" fillId="33" borderId="31" xfId="58" applyFont="1" applyFill="1" applyBorder="1" applyAlignment="1" applyProtection="1">
      <alignment horizontal="left"/>
      <protection/>
    </xf>
    <xf numFmtId="41" fontId="29" fillId="33" borderId="20" xfId="42" applyNumberFormat="1" applyFont="1" applyFill="1" applyBorder="1" applyAlignment="1" applyProtection="1">
      <alignment horizontal="right"/>
      <protection/>
    </xf>
    <xf numFmtId="41" fontId="31" fillId="33" borderId="21" xfId="42" applyNumberFormat="1" applyFont="1" applyFill="1" applyBorder="1" applyAlignment="1" applyProtection="1">
      <alignment horizontal="right"/>
      <protection/>
    </xf>
    <xf numFmtId="41" fontId="31" fillId="33" borderId="13" xfId="42" applyNumberFormat="1" applyFont="1" applyFill="1" applyBorder="1" applyAlignment="1" applyProtection="1">
      <alignment horizontal="right"/>
      <protection/>
    </xf>
    <xf numFmtId="41" fontId="31" fillId="33" borderId="0" xfId="42" applyNumberFormat="1" applyFont="1" applyFill="1" applyBorder="1" applyAlignment="1" applyProtection="1">
      <alignment horizontal="right"/>
      <protection/>
    </xf>
    <xf numFmtId="41" fontId="31" fillId="33" borderId="24" xfId="42" applyNumberFormat="1" applyFont="1" applyFill="1" applyBorder="1" applyAlignment="1" applyProtection="1">
      <alignment horizontal="right"/>
      <protection/>
    </xf>
    <xf numFmtId="41" fontId="29" fillId="33" borderId="25" xfId="42" applyNumberFormat="1" applyFont="1" applyFill="1" applyBorder="1" applyAlignment="1" applyProtection="1">
      <alignment horizontal="right"/>
      <protection/>
    </xf>
    <xf numFmtId="41" fontId="29" fillId="33" borderId="26" xfId="42" applyNumberFormat="1" applyFont="1" applyFill="1" applyBorder="1" applyAlignment="1" applyProtection="1">
      <alignment horizontal="right"/>
      <protection/>
    </xf>
    <xf numFmtId="41" fontId="31" fillId="33" borderId="25" xfId="42" applyNumberFormat="1" applyFont="1" applyFill="1" applyBorder="1" applyAlignment="1" applyProtection="1">
      <alignment horizontal="right"/>
      <protection/>
    </xf>
    <xf numFmtId="0" fontId="29" fillId="33" borderId="36" xfId="58" applyFont="1" applyFill="1" applyBorder="1" applyAlignment="1" applyProtection="1" quotePrefix="1">
      <alignment horizontal="left"/>
      <protection/>
    </xf>
    <xf numFmtId="41" fontId="31" fillId="33" borderId="20" xfId="42" applyNumberFormat="1" applyFont="1" applyFill="1" applyBorder="1" applyAlignment="1" applyProtection="1">
      <alignment horizontal="right"/>
      <protection/>
    </xf>
    <xf numFmtId="0" fontId="31" fillId="33" borderId="18" xfId="58" applyFont="1" applyFill="1" applyBorder="1" applyAlignment="1" applyProtection="1">
      <alignment horizontal="left"/>
      <protection/>
    </xf>
    <xf numFmtId="0" fontId="31" fillId="33" borderId="36" xfId="58" applyFont="1" applyFill="1" applyBorder="1" applyAlignment="1" applyProtection="1">
      <alignment horizontal="left"/>
      <protection/>
    </xf>
    <xf numFmtId="41" fontId="31" fillId="33" borderId="15" xfId="42" applyNumberFormat="1" applyFont="1" applyFill="1" applyBorder="1" applyAlignment="1" applyProtection="1">
      <alignment horizontal="right"/>
      <protection/>
    </xf>
    <xf numFmtId="41" fontId="29" fillId="33" borderId="16" xfId="42" applyNumberFormat="1" applyFont="1" applyFill="1" applyBorder="1" applyAlignment="1" applyProtection="1">
      <alignment horizontal="right"/>
      <protection/>
    </xf>
    <xf numFmtId="41" fontId="31" fillId="33" borderId="16" xfId="42" applyNumberFormat="1" applyFont="1" applyFill="1" applyBorder="1" applyAlignment="1" applyProtection="1">
      <alignment horizontal="right"/>
      <protection/>
    </xf>
    <xf numFmtId="164" fontId="29" fillId="33" borderId="17" xfId="42" applyNumberFormat="1" applyFont="1" applyFill="1" applyBorder="1" applyAlignment="1" applyProtection="1">
      <alignment/>
      <protection/>
    </xf>
    <xf numFmtId="0" fontId="10" fillId="33" borderId="0" xfId="58" applyFont="1" applyFill="1" applyBorder="1" applyAlignment="1" applyProtection="1">
      <alignment horizontal="left"/>
      <protection/>
    </xf>
    <xf numFmtId="164" fontId="10" fillId="33" borderId="0" xfId="42" applyNumberFormat="1" applyFont="1" applyFill="1" applyBorder="1" applyAlignment="1" applyProtection="1">
      <alignment/>
      <protection/>
    </xf>
    <xf numFmtId="164" fontId="0" fillId="33" borderId="0" xfId="42" applyNumberFormat="1" applyFont="1" applyFill="1" applyBorder="1" applyAlignment="1" applyProtection="1">
      <alignment/>
      <protection/>
    </xf>
    <xf numFmtId="37" fontId="41" fillId="0" borderId="0" xfId="74" applyFont="1" applyFill="1" applyProtection="1">
      <alignment/>
      <protection/>
    </xf>
    <xf numFmtId="0" fontId="41" fillId="33" borderId="0" xfId="58" applyFont="1" applyFill="1" applyProtection="1">
      <alignment/>
      <protection/>
    </xf>
    <xf numFmtId="0" fontId="29" fillId="33" borderId="0" xfId="58" applyFont="1" applyFill="1" applyBorder="1" applyAlignment="1" applyProtection="1">
      <alignment horizontal="left" indent="1"/>
      <protection/>
    </xf>
    <xf numFmtId="0" fontId="42" fillId="33" borderId="25" xfId="58" applyFont="1" applyFill="1" applyBorder="1" applyProtection="1">
      <alignment/>
      <protection/>
    </xf>
    <xf numFmtId="0" fontId="43" fillId="33" borderId="25" xfId="58" applyFont="1" applyFill="1" applyBorder="1" applyProtection="1">
      <alignment/>
      <protection/>
    </xf>
    <xf numFmtId="0" fontId="43" fillId="33" borderId="0" xfId="58" applyFont="1" applyFill="1" applyBorder="1" applyProtection="1">
      <alignment/>
      <protection/>
    </xf>
    <xf numFmtId="0" fontId="42" fillId="33" borderId="16" xfId="58" applyFont="1" applyFill="1" applyBorder="1" applyProtection="1">
      <alignment/>
      <protection/>
    </xf>
    <xf numFmtId="0" fontId="29" fillId="33" borderId="18" xfId="58" applyFont="1" applyFill="1" applyBorder="1" applyAlignment="1" applyProtection="1">
      <alignment horizontal="left"/>
      <protection/>
    </xf>
    <xf numFmtId="41" fontId="31" fillId="33" borderId="37" xfId="42" applyNumberFormat="1" applyFont="1" applyFill="1" applyBorder="1" applyAlignment="1" applyProtection="1">
      <alignment horizontal="right"/>
      <protection/>
    </xf>
    <xf numFmtId="41" fontId="29" fillId="33" borderId="38" xfId="42" applyNumberFormat="1" applyFont="1" applyFill="1" applyBorder="1" applyAlignment="1" applyProtection="1">
      <alignment horizontal="right"/>
      <protection/>
    </xf>
    <xf numFmtId="164" fontId="29" fillId="33" borderId="12" xfId="42" applyNumberFormat="1" applyFont="1" applyFill="1" applyBorder="1" applyAlignment="1" applyProtection="1">
      <alignment/>
      <protection/>
    </xf>
    <xf numFmtId="0" fontId="29" fillId="33" borderId="20" xfId="58" applyFont="1" applyFill="1" applyBorder="1" applyAlignment="1" applyProtection="1">
      <alignment horizontal="left"/>
      <protection/>
    </xf>
    <xf numFmtId="0" fontId="29" fillId="33" borderId="20" xfId="58" applyFont="1" applyFill="1" applyBorder="1" applyProtection="1">
      <alignment/>
      <protection/>
    </xf>
    <xf numFmtId="41" fontId="29" fillId="33" borderId="14" xfId="42" applyNumberFormat="1" applyFont="1" applyFill="1" applyBorder="1" applyAlignment="1" applyProtection="1" quotePrefix="1">
      <alignment horizontal="right"/>
      <protection/>
    </xf>
    <xf numFmtId="41" fontId="29" fillId="33" borderId="0" xfId="42" applyNumberFormat="1" applyFont="1" applyFill="1" applyBorder="1" applyAlignment="1" applyProtection="1" quotePrefix="1">
      <alignment horizontal="right"/>
      <protection/>
    </xf>
    <xf numFmtId="0" fontId="35" fillId="33" borderId="20" xfId="58" applyFont="1" applyFill="1" applyBorder="1" applyProtection="1">
      <alignment/>
      <protection/>
    </xf>
    <xf numFmtId="0" fontId="35" fillId="33" borderId="20" xfId="58" applyFont="1" applyFill="1" applyBorder="1" applyProtection="1" quotePrefix="1">
      <alignment/>
      <protection/>
    </xf>
    <xf numFmtId="0" fontId="29" fillId="34" borderId="14" xfId="58" applyFont="1" applyFill="1" applyBorder="1" applyProtection="1">
      <alignment/>
      <protection/>
    </xf>
    <xf numFmtId="41" fontId="31" fillId="33" borderId="22" xfId="42" applyNumberFormat="1" applyFont="1" applyFill="1" applyBorder="1" applyAlignment="1" applyProtection="1">
      <alignment horizontal="right"/>
      <protection/>
    </xf>
    <xf numFmtId="41" fontId="29" fillId="33" borderId="23" xfId="42" applyNumberFormat="1" applyFont="1" applyFill="1" applyBorder="1" applyAlignment="1" applyProtection="1">
      <alignment horizontal="right"/>
      <protection/>
    </xf>
    <xf numFmtId="0" fontId="31" fillId="33" borderId="31" xfId="58" applyFont="1" applyFill="1" applyBorder="1" applyAlignment="1" applyProtection="1">
      <alignment horizontal="left"/>
      <protection/>
    </xf>
    <xf numFmtId="168" fontId="29" fillId="33" borderId="26" xfId="58" applyNumberFormat="1" applyFont="1" applyFill="1" applyBorder="1" applyProtection="1">
      <alignment/>
      <protection/>
    </xf>
    <xf numFmtId="0" fontId="21" fillId="0" borderId="0" xfId="60" applyNumberFormat="1" applyFont="1" applyFill="1" applyAlignment="1" applyProtection="1">
      <alignment horizontal="left" vertical="top"/>
      <protection locked="0"/>
    </xf>
    <xf numFmtId="164" fontId="0" fillId="33" borderId="0" xfId="42" applyNumberFormat="1" applyFont="1" applyFill="1" applyBorder="1" applyAlignment="1" applyProtection="1">
      <alignment/>
      <protection locked="0"/>
    </xf>
    <xf numFmtId="0" fontId="0" fillId="33" borderId="0" xfId="58" applyFill="1" applyProtection="1">
      <alignment/>
      <protection locked="0"/>
    </xf>
    <xf numFmtId="37" fontId="9" fillId="0" borderId="0" xfId="74" applyFont="1" applyFill="1" applyProtection="1">
      <alignment/>
      <protection/>
    </xf>
    <xf numFmtId="37" fontId="47" fillId="0" borderId="0" xfId="74" applyFont="1" applyFill="1" applyAlignment="1" applyProtection="1">
      <alignment horizontal="center"/>
      <protection/>
    </xf>
    <xf numFmtId="37" fontId="48" fillId="0" borderId="0" xfId="74" applyFont="1" applyFill="1" applyProtection="1">
      <alignment/>
      <protection/>
    </xf>
    <xf numFmtId="37" fontId="48" fillId="0" borderId="0" xfId="74" applyFont="1" applyFill="1" applyBorder="1" applyProtection="1">
      <alignment/>
      <protection/>
    </xf>
    <xf numFmtId="37" fontId="10" fillId="0" borderId="0" xfId="74" applyFont="1" applyFill="1" applyProtection="1">
      <alignment/>
      <protection/>
    </xf>
    <xf numFmtId="37" fontId="49" fillId="0" borderId="0" xfId="74" applyFont="1" applyFill="1" applyProtection="1">
      <alignment/>
      <protection/>
    </xf>
    <xf numFmtId="37" fontId="21" fillId="0" borderId="0" xfId="74" applyFont="1" applyFill="1" applyProtection="1">
      <alignment/>
      <protection locked="0"/>
    </xf>
    <xf numFmtId="37" fontId="9" fillId="0" borderId="0" xfId="74" applyFill="1" applyProtection="1">
      <alignment/>
      <protection locked="0"/>
    </xf>
    <xf numFmtId="37" fontId="9" fillId="0" borderId="0" xfId="76" applyFont="1" applyFill="1" applyAlignment="1" applyProtection="1">
      <alignment/>
      <protection/>
    </xf>
    <xf numFmtId="0" fontId="10" fillId="33" borderId="0" xfId="58" applyFont="1" applyFill="1" applyAlignment="1" applyProtection="1">
      <alignment horizontal="centerContinuous"/>
      <protection/>
    </xf>
    <xf numFmtId="0" fontId="0" fillId="33" borderId="0" xfId="58" applyFont="1" applyFill="1" applyAlignment="1" applyProtection="1">
      <alignment horizontal="centerContinuous"/>
      <protection/>
    </xf>
    <xf numFmtId="0" fontId="10" fillId="33" borderId="0" xfId="58" applyFont="1" applyFill="1" applyBorder="1" applyAlignment="1" applyProtection="1">
      <alignment horizontal="centerContinuous"/>
      <protection/>
    </xf>
    <xf numFmtId="0" fontId="9" fillId="33" borderId="0" xfId="58" applyFont="1" applyFill="1" applyAlignment="1" applyProtection="1">
      <alignment/>
      <protection/>
    </xf>
    <xf numFmtId="0" fontId="25" fillId="33" borderId="0" xfId="58" applyFont="1" applyFill="1" applyBorder="1" applyAlignment="1" applyProtection="1">
      <alignment horizontal="left"/>
      <protection/>
    </xf>
    <xf numFmtId="0" fontId="50" fillId="33" borderId="0" xfId="58" applyFont="1" applyFill="1" applyBorder="1" applyAlignment="1" applyProtection="1">
      <alignment/>
      <protection/>
    </xf>
    <xf numFmtId="41" fontId="25" fillId="33" borderId="10" xfId="58" applyNumberFormat="1" applyFont="1" applyFill="1" applyBorder="1" applyAlignment="1" applyProtection="1">
      <alignment horizontal="right"/>
      <protection/>
    </xf>
    <xf numFmtId="41" fontId="25" fillId="33" borderId="11" xfId="58" applyNumberFormat="1" applyFont="1" applyFill="1" applyBorder="1" applyAlignment="1" applyProtection="1">
      <alignment horizontal="right"/>
      <protection/>
    </xf>
    <xf numFmtId="41" fontId="27" fillId="33" borderId="12" xfId="58" applyNumberFormat="1" applyFont="1" applyFill="1" applyBorder="1" applyAlignment="1" applyProtection="1">
      <alignment horizontal="right"/>
      <protection/>
    </xf>
    <xf numFmtId="41" fontId="27" fillId="33" borderId="13" xfId="58" applyNumberFormat="1" applyFont="1" applyFill="1" applyBorder="1" applyAlignment="1" applyProtection="1">
      <alignment horizontal="right"/>
      <protection/>
    </xf>
    <xf numFmtId="41" fontId="27" fillId="33" borderId="10" xfId="58" applyNumberFormat="1" applyFont="1" applyFill="1" applyBorder="1" applyAlignment="1" applyProtection="1">
      <alignment horizontal="right"/>
      <protection/>
    </xf>
    <xf numFmtId="41" fontId="27" fillId="33" borderId="11" xfId="58" applyNumberFormat="1" applyFont="1" applyFill="1" applyBorder="1" applyAlignment="1" applyProtection="1" quotePrefix="1">
      <alignment horizontal="right"/>
      <protection/>
    </xf>
    <xf numFmtId="41" fontId="25" fillId="33" borderId="11" xfId="58" applyNumberFormat="1" applyFont="1" applyFill="1" applyBorder="1" applyAlignment="1" applyProtection="1" quotePrefix="1">
      <alignment horizontal="right"/>
      <protection/>
    </xf>
    <xf numFmtId="0" fontId="51" fillId="33" borderId="12" xfId="58" applyNumberFormat="1" applyFont="1" applyFill="1" applyBorder="1" applyAlignment="1" applyProtection="1">
      <alignment/>
      <protection/>
    </xf>
    <xf numFmtId="0" fontId="52" fillId="33" borderId="0" xfId="58" applyFont="1" applyFill="1" applyBorder="1" applyAlignment="1" applyProtection="1">
      <alignment horizontal="left"/>
      <protection/>
    </xf>
    <xf numFmtId="0" fontId="53" fillId="33" borderId="0" xfId="58" applyFont="1" applyFill="1" applyBorder="1" applyAlignment="1" applyProtection="1">
      <alignment horizontal="left"/>
      <protection/>
    </xf>
    <xf numFmtId="41" fontId="27" fillId="33" borderId="15" xfId="58" applyNumberFormat="1" applyFont="1" applyFill="1" applyBorder="1" applyAlignment="1" applyProtection="1">
      <alignment horizontal="right"/>
      <protection/>
    </xf>
    <xf numFmtId="41" fontId="25" fillId="33" borderId="16" xfId="58" applyNumberFormat="1" applyFont="1" applyFill="1" applyBorder="1" applyAlignment="1" applyProtection="1">
      <alignment horizontal="right"/>
      <protection/>
    </xf>
    <xf numFmtId="41" fontId="25" fillId="33" borderId="17" xfId="58" applyNumberFormat="1" applyFont="1" applyFill="1" applyBorder="1" applyAlignment="1" applyProtection="1" quotePrefix="1">
      <alignment horizontal="right"/>
      <protection/>
    </xf>
    <xf numFmtId="41" fontId="25" fillId="33" borderId="0" xfId="58" applyNumberFormat="1" applyFont="1" applyFill="1" applyBorder="1" applyAlignment="1" applyProtection="1">
      <alignment horizontal="right"/>
      <protection/>
    </xf>
    <xf numFmtId="41" fontId="25" fillId="33" borderId="15" xfId="58" applyNumberFormat="1" applyFont="1" applyFill="1" applyBorder="1" applyAlignment="1" applyProtection="1">
      <alignment horizontal="right"/>
      <protection/>
    </xf>
    <xf numFmtId="41" fontId="27" fillId="33" borderId="16" xfId="58" applyNumberFormat="1" applyFont="1" applyFill="1" applyBorder="1" applyAlignment="1" applyProtection="1">
      <alignment horizontal="right"/>
      <protection/>
    </xf>
    <xf numFmtId="0" fontId="51" fillId="33" borderId="17" xfId="58" applyFont="1" applyFill="1" applyBorder="1" applyAlignment="1" applyProtection="1">
      <alignment horizontal="right"/>
      <protection/>
    </xf>
    <xf numFmtId="0" fontId="54" fillId="33" borderId="0" xfId="58" applyFont="1" applyFill="1" applyBorder="1" applyAlignment="1" applyProtection="1">
      <alignment horizontal="left"/>
      <protection/>
    </xf>
    <xf numFmtId="0" fontId="25" fillId="33" borderId="0" xfId="58" applyFont="1" applyFill="1" applyBorder="1" applyAlignment="1" applyProtection="1">
      <alignment/>
      <protection/>
    </xf>
    <xf numFmtId="0" fontId="27" fillId="33" borderId="0" xfId="58" applyFont="1" applyFill="1" applyBorder="1" applyAlignment="1" applyProtection="1">
      <alignment/>
      <protection/>
    </xf>
    <xf numFmtId="0" fontId="51" fillId="33" borderId="16" xfId="58" applyFont="1" applyFill="1" applyBorder="1" applyAlignment="1" applyProtection="1">
      <alignment/>
      <protection/>
    </xf>
    <xf numFmtId="0" fontId="27" fillId="33" borderId="0" xfId="58" applyFont="1" applyFill="1" applyBorder="1" applyAlignment="1" applyProtection="1">
      <alignment horizontal="left"/>
      <protection/>
    </xf>
    <xf numFmtId="0" fontId="25" fillId="33" borderId="10" xfId="58" applyFont="1" applyFill="1" applyBorder="1" applyAlignment="1" applyProtection="1">
      <alignment/>
      <protection/>
    </xf>
    <xf numFmtId="0" fontId="25" fillId="33" borderId="11" xfId="58" applyFont="1" applyFill="1" applyBorder="1" applyAlignment="1" applyProtection="1">
      <alignment/>
      <protection/>
    </xf>
    <xf numFmtId="0" fontId="27" fillId="33" borderId="12" xfId="58" applyFont="1" applyFill="1" applyBorder="1" applyAlignment="1" applyProtection="1">
      <alignment/>
      <protection/>
    </xf>
    <xf numFmtId="0" fontId="51" fillId="33" borderId="14" xfId="58" applyFont="1" applyFill="1" applyBorder="1" applyAlignment="1" applyProtection="1">
      <alignment/>
      <protection/>
    </xf>
    <xf numFmtId="0" fontId="25" fillId="33" borderId="18" xfId="58" applyFont="1" applyFill="1" applyBorder="1" applyAlignment="1" applyProtection="1">
      <alignment horizontal="left" indent="1"/>
      <protection/>
    </xf>
    <xf numFmtId="0" fontId="25" fillId="33" borderId="18" xfId="58" applyFont="1" applyFill="1" applyBorder="1" applyAlignment="1" applyProtection="1">
      <alignment horizontal="left"/>
      <protection/>
    </xf>
    <xf numFmtId="41" fontId="27" fillId="33" borderId="19" xfId="42" applyNumberFormat="1" applyFont="1" applyFill="1" applyBorder="1" applyAlignment="1" applyProtection="1">
      <alignment horizontal="right"/>
      <protection/>
    </xf>
    <xf numFmtId="41" fontId="25" fillId="33" borderId="18" xfId="42" applyNumberFormat="1" applyFont="1" applyFill="1" applyBorder="1" applyAlignment="1" applyProtection="1">
      <alignment horizontal="right"/>
      <protection/>
    </xf>
    <xf numFmtId="41" fontId="25" fillId="33" borderId="14" xfId="42" applyNumberFormat="1" applyFont="1" applyFill="1" applyBorder="1" applyAlignment="1" applyProtection="1">
      <alignment horizontal="right"/>
      <protection/>
    </xf>
    <xf numFmtId="41" fontId="25" fillId="33" borderId="0" xfId="42" applyNumberFormat="1" applyFont="1" applyFill="1" applyBorder="1" applyAlignment="1" applyProtection="1">
      <alignment horizontal="right"/>
      <protection/>
    </xf>
    <xf numFmtId="41" fontId="27" fillId="33" borderId="18" xfId="42" applyNumberFormat="1" applyFont="1" applyFill="1" applyBorder="1" applyAlignment="1" applyProtection="1">
      <alignment horizontal="right"/>
      <protection/>
    </xf>
    <xf numFmtId="164" fontId="51" fillId="33" borderId="14" xfId="42" applyNumberFormat="1" applyFont="1" applyFill="1" applyBorder="1" applyAlignment="1" applyProtection="1">
      <alignment/>
      <protection/>
    </xf>
    <xf numFmtId="41" fontId="25" fillId="34" borderId="14" xfId="42" applyNumberFormat="1" applyFont="1" applyFill="1" applyBorder="1" applyAlignment="1" applyProtection="1">
      <alignment horizontal="right"/>
      <protection/>
    </xf>
    <xf numFmtId="41" fontId="25" fillId="34" borderId="0" xfId="42" applyNumberFormat="1" applyFont="1" applyFill="1" applyBorder="1" applyAlignment="1" applyProtection="1">
      <alignment horizontal="right"/>
      <protection/>
    </xf>
    <xf numFmtId="41" fontId="27" fillId="34" borderId="21" xfId="42" applyNumberFormat="1" applyFont="1" applyFill="1" applyBorder="1" applyAlignment="1" applyProtection="1">
      <alignment horizontal="right"/>
      <protection/>
    </xf>
    <xf numFmtId="41" fontId="27" fillId="34" borderId="13" xfId="42" applyNumberFormat="1" applyFont="1" applyFill="1" applyBorder="1" applyAlignment="1" applyProtection="1">
      <alignment horizontal="right"/>
      <protection/>
    </xf>
    <xf numFmtId="41" fontId="25" fillId="34" borderId="23" xfId="42" applyNumberFormat="1" applyFont="1" applyFill="1" applyBorder="1" applyAlignment="1" applyProtection="1">
      <alignment horizontal="right"/>
      <protection/>
    </xf>
    <xf numFmtId="41" fontId="27" fillId="34" borderId="0" xfId="42" applyNumberFormat="1" applyFont="1" applyFill="1" applyBorder="1" applyAlignment="1" applyProtection="1">
      <alignment horizontal="right"/>
      <protection/>
    </xf>
    <xf numFmtId="41" fontId="25" fillId="33" borderId="23" xfId="42" applyNumberFormat="1" applyFont="1" applyFill="1" applyBorder="1" applyAlignment="1" applyProtection="1">
      <alignment horizontal="right"/>
      <protection/>
    </xf>
    <xf numFmtId="0" fontId="25" fillId="33" borderId="23" xfId="58" applyFont="1" applyFill="1" applyBorder="1" applyAlignment="1" applyProtection="1">
      <alignment/>
      <protection/>
    </xf>
    <xf numFmtId="41" fontId="27" fillId="34" borderId="24" xfId="42" applyNumberFormat="1" applyFont="1" applyFill="1" applyBorder="1" applyAlignment="1" applyProtection="1">
      <alignment horizontal="right"/>
      <protection/>
    </xf>
    <xf numFmtId="41" fontId="25" fillId="34" borderId="25" xfId="42" applyNumberFormat="1" applyFont="1" applyFill="1" applyBorder="1" applyAlignment="1" applyProtection="1">
      <alignment horizontal="right"/>
      <protection/>
    </xf>
    <xf numFmtId="41" fontId="25" fillId="34" borderId="26" xfId="42" applyNumberFormat="1" applyFont="1" applyFill="1" applyBorder="1" applyAlignment="1" applyProtection="1">
      <alignment horizontal="right"/>
      <protection/>
    </xf>
    <xf numFmtId="41" fontId="27" fillId="34" borderId="25" xfId="42" applyNumberFormat="1" applyFont="1" applyFill="1" applyBorder="1" applyAlignment="1" applyProtection="1">
      <alignment horizontal="right"/>
      <protection/>
    </xf>
    <xf numFmtId="164" fontId="51" fillId="33" borderId="26" xfId="42" applyNumberFormat="1" applyFont="1" applyFill="1" applyBorder="1" applyAlignment="1" applyProtection="1">
      <alignment/>
      <protection/>
    </xf>
    <xf numFmtId="41" fontId="27" fillId="34" borderId="19" xfId="42" applyNumberFormat="1" applyFont="1" applyFill="1" applyBorder="1" applyAlignment="1" applyProtection="1">
      <alignment horizontal="right"/>
      <protection/>
    </xf>
    <xf numFmtId="41" fontId="25" fillId="34" borderId="18" xfId="42" applyNumberFormat="1" applyFont="1" applyFill="1" applyBorder="1" applyAlignment="1" applyProtection="1">
      <alignment horizontal="right"/>
      <protection/>
    </xf>
    <xf numFmtId="41" fontId="27" fillId="34" borderId="18" xfId="42" applyNumberFormat="1" applyFont="1" applyFill="1" applyBorder="1" applyAlignment="1" applyProtection="1">
      <alignment horizontal="right"/>
      <protection/>
    </xf>
    <xf numFmtId="0" fontId="55" fillId="33" borderId="0" xfId="58" applyFont="1" applyFill="1" applyBorder="1" applyAlignment="1" applyProtection="1">
      <alignment horizontal="left"/>
      <protection/>
    </xf>
    <xf numFmtId="0" fontId="56" fillId="33" borderId="0" xfId="58" applyFont="1" applyFill="1" applyBorder="1" applyAlignment="1" applyProtection="1" quotePrefix="1">
      <alignment horizontal="left"/>
      <protection/>
    </xf>
    <xf numFmtId="0" fontId="25" fillId="33" borderId="20" xfId="58" applyFont="1" applyFill="1" applyBorder="1" applyAlignment="1" applyProtection="1">
      <alignment horizontal="left" indent="1"/>
      <protection/>
    </xf>
    <xf numFmtId="0" fontId="25" fillId="33" borderId="20" xfId="58" applyFont="1" applyFill="1" applyBorder="1" applyAlignment="1" applyProtection="1">
      <alignment horizontal="left"/>
      <protection/>
    </xf>
    <xf numFmtId="0" fontId="56" fillId="33" borderId="20" xfId="58" applyFont="1" applyFill="1" applyBorder="1" applyAlignment="1" applyProtection="1">
      <alignment horizontal="left"/>
      <protection/>
    </xf>
    <xf numFmtId="0" fontId="55" fillId="33" borderId="0" xfId="58" applyFont="1" applyFill="1" applyBorder="1" applyAlignment="1" applyProtection="1">
      <alignment/>
      <protection/>
    </xf>
    <xf numFmtId="0" fontId="56" fillId="33" borderId="0" xfId="58" applyFont="1" applyFill="1" applyBorder="1" applyAlignment="1" applyProtection="1">
      <alignment horizontal="left"/>
      <protection/>
    </xf>
    <xf numFmtId="41" fontId="25" fillId="34" borderId="20" xfId="42" applyNumberFormat="1" applyFont="1" applyFill="1" applyBorder="1" applyAlignment="1" applyProtection="1">
      <alignment horizontal="right"/>
      <protection/>
    </xf>
    <xf numFmtId="41" fontId="27" fillId="34" borderId="20" xfId="42" applyNumberFormat="1" applyFont="1" applyFill="1" applyBorder="1" applyAlignment="1" applyProtection="1">
      <alignment horizontal="right"/>
      <protection/>
    </xf>
    <xf numFmtId="0" fontId="55" fillId="33" borderId="18" xfId="58" applyFont="1" applyFill="1" applyBorder="1" applyAlignment="1" applyProtection="1">
      <alignment/>
      <protection/>
    </xf>
    <xf numFmtId="0" fontId="56" fillId="33" borderId="18" xfId="58" applyFont="1" applyFill="1" applyBorder="1" applyAlignment="1" applyProtection="1" quotePrefix="1">
      <alignment/>
      <protection/>
    </xf>
    <xf numFmtId="0" fontId="55" fillId="33" borderId="18" xfId="58" applyFont="1" applyFill="1" applyBorder="1" applyAlignment="1" applyProtection="1">
      <alignment horizontal="left"/>
      <protection/>
    </xf>
    <xf numFmtId="164" fontId="0" fillId="33" borderId="26" xfId="42" applyNumberFormat="1" applyFont="1" applyFill="1" applyBorder="1" applyAlignment="1" applyProtection="1">
      <alignment/>
      <protection/>
    </xf>
    <xf numFmtId="0" fontId="0" fillId="33" borderId="0" xfId="58" applyFont="1" applyFill="1" applyBorder="1" applyAlignment="1" applyProtection="1">
      <alignment/>
      <protection/>
    </xf>
    <xf numFmtId="37" fontId="10" fillId="33" borderId="0" xfId="42" applyNumberFormat="1" applyFont="1" applyFill="1" applyBorder="1" applyAlignment="1" applyProtection="1">
      <alignment/>
      <protection/>
    </xf>
    <xf numFmtId="37" fontId="0" fillId="33" borderId="0" xfId="42" applyNumberFormat="1" applyFont="1" applyFill="1" applyBorder="1" applyAlignment="1" applyProtection="1">
      <alignment/>
      <protection/>
    </xf>
    <xf numFmtId="38" fontId="0" fillId="33" borderId="0" xfId="42" applyNumberFormat="1" applyFont="1" applyFill="1" applyBorder="1" applyAlignment="1" applyProtection="1">
      <alignment/>
      <protection/>
    </xf>
    <xf numFmtId="0" fontId="48" fillId="33" borderId="0" xfId="58" applyFont="1" applyFill="1" applyAlignment="1" applyProtection="1">
      <alignment/>
      <protection/>
    </xf>
    <xf numFmtId="37" fontId="57" fillId="0" borderId="0" xfId="76" applyFont="1" applyFill="1" applyAlignment="1" applyProtection="1">
      <alignment/>
      <protection/>
    </xf>
    <xf numFmtId="37" fontId="48" fillId="0" borderId="0" xfId="76" applyFont="1" applyFill="1" applyAlignment="1" applyProtection="1">
      <alignment/>
      <protection/>
    </xf>
    <xf numFmtId="37" fontId="48" fillId="0" borderId="0" xfId="76" applyFont="1" applyFill="1" applyBorder="1" applyAlignment="1" applyProtection="1">
      <alignment/>
      <protection/>
    </xf>
    <xf numFmtId="37" fontId="10" fillId="0" borderId="0" xfId="76" applyFont="1" applyFill="1" applyBorder="1" applyAlignment="1" applyProtection="1">
      <alignment/>
      <protection/>
    </xf>
    <xf numFmtId="37" fontId="49" fillId="0" borderId="0" xfId="76" applyFont="1" applyFill="1" applyAlignment="1" applyProtection="1">
      <alignment/>
      <protection/>
    </xf>
    <xf numFmtId="37" fontId="21" fillId="0" borderId="0" xfId="76" applyFont="1" applyFill="1" applyAlignment="1" applyProtection="1">
      <alignment/>
      <protection locked="0"/>
    </xf>
    <xf numFmtId="37" fontId="9" fillId="0" borderId="0" xfId="78" applyFont="1" applyFill="1" applyProtection="1">
      <alignment/>
      <protection/>
    </xf>
    <xf numFmtId="0" fontId="0" fillId="33" borderId="0" xfId="59" applyFont="1" applyFill="1" applyBorder="1" applyProtection="1">
      <alignment/>
      <protection/>
    </xf>
    <xf numFmtId="0" fontId="36" fillId="33" borderId="0" xfId="59" applyFont="1" applyFill="1" applyBorder="1" applyAlignment="1" applyProtection="1">
      <alignment horizontal="right"/>
      <protection/>
    </xf>
    <xf numFmtId="0" fontId="9" fillId="33" borderId="0" xfId="59" applyFont="1" applyFill="1" applyProtection="1">
      <alignment/>
      <protection/>
    </xf>
    <xf numFmtId="0" fontId="29" fillId="33" borderId="0" xfId="59" applyFont="1" applyFill="1" applyBorder="1" applyAlignment="1" applyProtection="1">
      <alignment horizontal="left"/>
      <protection/>
    </xf>
    <xf numFmtId="0" fontId="29" fillId="33" borderId="0" xfId="59" applyFont="1" applyFill="1" applyBorder="1" applyProtection="1">
      <alignment/>
      <protection/>
    </xf>
    <xf numFmtId="41" fontId="29" fillId="33" borderId="10" xfId="59" applyNumberFormat="1" applyFont="1" applyFill="1" applyBorder="1" applyAlignment="1" applyProtection="1">
      <alignment horizontal="right"/>
      <protection/>
    </xf>
    <xf numFmtId="41" fontId="29" fillId="33" borderId="11" xfId="59" applyNumberFormat="1" applyFont="1" applyFill="1" applyBorder="1" applyAlignment="1" applyProtection="1">
      <alignment horizontal="right"/>
      <protection/>
    </xf>
    <xf numFmtId="41" fontId="31" fillId="33" borderId="12" xfId="59" applyNumberFormat="1" applyFont="1" applyFill="1" applyBorder="1" applyAlignment="1" applyProtection="1">
      <alignment horizontal="right"/>
      <protection/>
    </xf>
    <xf numFmtId="41" fontId="31" fillId="33" borderId="13" xfId="59" applyNumberFormat="1" applyFont="1" applyFill="1" applyBorder="1" applyAlignment="1" applyProtection="1">
      <alignment horizontal="right"/>
      <protection/>
    </xf>
    <xf numFmtId="41" fontId="31" fillId="33" borderId="10" xfId="59" applyNumberFormat="1" applyFont="1" applyFill="1" applyBorder="1" applyAlignment="1" applyProtection="1">
      <alignment horizontal="right"/>
      <protection/>
    </xf>
    <xf numFmtId="41" fontId="31" fillId="33" borderId="11" xfId="59" applyNumberFormat="1" applyFont="1" applyFill="1" applyBorder="1" applyAlignment="1" applyProtection="1" quotePrefix="1">
      <alignment horizontal="right"/>
      <protection/>
    </xf>
    <xf numFmtId="41" fontId="29" fillId="33" borderId="11" xfId="59" applyNumberFormat="1" applyFont="1" applyFill="1" applyBorder="1" applyAlignment="1" applyProtection="1" quotePrefix="1">
      <alignment horizontal="right"/>
      <protection/>
    </xf>
    <xf numFmtId="49" fontId="29" fillId="33" borderId="12" xfId="59" applyNumberFormat="1" applyFont="1" applyFill="1" applyBorder="1" applyAlignment="1" applyProtection="1">
      <alignment horizontal="right"/>
      <protection/>
    </xf>
    <xf numFmtId="0" fontId="38" fillId="33" borderId="0" xfId="59" applyFont="1" applyFill="1" applyBorder="1" applyAlignment="1" applyProtection="1">
      <alignment horizontal="left"/>
      <protection/>
    </xf>
    <xf numFmtId="0" fontId="39" fillId="33" borderId="0" xfId="59" applyFont="1" applyFill="1" applyBorder="1" applyAlignment="1" applyProtection="1">
      <alignment horizontal="left"/>
      <protection/>
    </xf>
    <xf numFmtId="41" fontId="31" fillId="33" borderId="15" xfId="59" applyNumberFormat="1" applyFont="1" applyFill="1" applyBorder="1" applyAlignment="1" applyProtection="1">
      <alignment horizontal="right"/>
      <protection/>
    </xf>
    <xf numFmtId="41" fontId="29" fillId="33" borderId="16" xfId="59" applyNumberFormat="1" applyFont="1" applyFill="1" applyBorder="1" applyAlignment="1" applyProtection="1">
      <alignment horizontal="right"/>
      <protection/>
    </xf>
    <xf numFmtId="41" fontId="29" fillId="33" borderId="17" xfId="59" applyNumberFormat="1" applyFont="1" applyFill="1" applyBorder="1" applyAlignment="1" applyProtection="1" quotePrefix="1">
      <alignment horizontal="right"/>
      <protection/>
    </xf>
    <xf numFmtId="41" fontId="29" fillId="33" borderId="0" xfId="59" applyNumberFormat="1" applyFont="1" applyFill="1" applyBorder="1" applyAlignment="1" applyProtection="1">
      <alignment horizontal="right"/>
      <protection/>
    </xf>
    <xf numFmtId="41" fontId="29" fillId="33" borderId="15" xfId="59" applyNumberFormat="1" applyFont="1" applyFill="1" applyBorder="1" applyAlignment="1" applyProtection="1">
      <alignment horizontal="right"/>
      <protection/>
    </xf>
    <xf numFmtId="41" fontId="31" fillId="33" borderId="16" xfId="59" applyNumberFormat="1" applyFont="1" applyFill="1" applyBorder="1" applyAlignment="1" applyProtection="1">
      <alignment horizontal="right"/>
      <protection/>
    </xf>
    <xf numFmtId="0" fontId="29" fillId="33" borderId="17" xfId="59" applyFont="1" applyFill="1" applyBorder="1" applyAlignment="1" applyProtection="1" quotePrefix="1">
      <alignment horizontal="right"/>
      <protection/>
    </xf>
    <xf numFmtId="0" fontId="41" fillId="33" borderId="0" xfId="59" applyFont="1" applyFill="1" applyBorder="1" applyProtection="1">
      <alignment/>
      <protection/>
    </xf>
    <xf numFmtId="164" fontId="42" fillId="33" borderId="25" xfId="42" applyNumberFormat="1" applyFont="1" applyFill="1" applyBorder="1" applyAlignment="1" applyProtection="1">
      <alignment horizontal="left"/>
      <protection/>
    </xf>
    <xf numFmtId="164" fontId="42" fillId="33" borderId="0" xfId="42" applyNumberFormat="1" applyFont="1" applyFill="1" applyBorder="1" applyAlignment="1" applyProtection="1">
      <alignment horizontal="left"/>
      <protection/>
    </xf>
    <xf numFmtId="164" fontId="42" fillId="33" borderId="16" xfId="42" applyNumberFormat="1" applyFont="1" applyFill="1" applyBorder="1" applyAlignment="1" applyProtection="1">
      <alignment horizontal="left"/>
      <protection/>
    </xf>
    <xf numFmtId="43" fontId="29" fillId="33" borderId="16" xfId="42" applyFont="1" applyFill="1" applyBorder="1" applyAlignment="1" applyProtection="1">
      <alignment horizontal="left"/>
      <protection/>
    </xf>
    <xf numFmtId="0" fontId="31" fillId="33" borderId="0" xfId="59" applyFont="1" applyFill="1" applyBorder="1" applyAlignment="1" applyProtection="1">
      <alignment horizontal="left"/>
      <protection/>
    </xf>
    <xf numFmtId="164" fontId="42" fillId="33" borderId="10" xfId="42" applyNumberFormat="1" applyFont="1" applyFill="1" applyBorder="1" applyAlignment="1" applyProtection="1">
      <alignment horizontal="left"/>
      <protection/>
    </xf>
    <xf numFmtId="164" fontId="42" fillId="33" borderId="11" xfId="42" applyNumberFormat="1" applyFont="1" applyFill="1" applyBorder="1" applyAlignment="1" applyProtection="1">
      <alignment horizontal="left"/>
      <protection/>
    </xf>
    <xf numFmtId="164" fontId="42" fillId="33" borderId="12" xfId="42" applyNumberFormat="1" applyFont="1" applyFill="1" applyBorder="1" applyAlignment="1" applyProtection="1">
      <alignment horizontal="left"/>
      <protection/>
    </xf>
    <xf numFmtId="164" fontId="42" fillId="33" borderId="13" xfId="42" applyNumberFormat="1" applyFont="1" applyFill="1" applyBorder="1" applyAlignment="1" applyProtection="1">
      <alignment horizontal="left"/>
      <protection/>
    </xf>
    <xf numFmtId="43" fontId="29" fillId="33" borderId="14" xfId="42" applyFont="1" applyFill="1" applyBorder="1" applyAlignment="1" applyProtection="1">
      <alignment horizontal="left"/>
      <protection/>
    </xf>
    <xf numFmtId="0" fontId="29" fillId="33" borderId="18" xfId="59" applyFont="1" applyFill="1" applyBorder="1" applyAlignment="1" applyProtection="1" quotePrefix="1">
      <alignment horizontal="left" indent="2"/>
      <protection/>
    </xf>
    <xf numFmtId="0" fontId="29" fillId="33" borderId="18" xfId="59" applyFont="1" applyFill="1" applyBorder="1" applyAlignment="1" applyProtection="1" quotePrefix="1">
      <alignment horizontal="left"/>
      <protection/>
    </xf>
    <xf numFmtId="0" fontId="29" fillId="33" borderId="0" xfId="59" applyFont="1" applyFill="1" applyBorder="1" applyAlignment="1" applyProtection="1" quotePrefix="1">
      <alignment horizontal="left" indent="3"/>
      <protection/>
    </xf>
    <xf numFmtId="41" fontId="29" fillId="33" borderId="19" xfId="42" applyNumberFormat="1" applyFont="1" applyFill="1" applyBorder="1" applyAlignment="1" applyProtection="1">
      <alignment horizontal="right"/>
      <protection/>
    </xf>
    <xf numFmtId="0" fontId="29" fillId="33" borderId="20" xfId="59" applyFont="1" applyFill="1" applyBorder="1" applyAlignment="1" applyProtection="1">
      <alignment horizontal="left" indent="2"/>
      <protection/>
    </xf>
    <xf numFmtId="0" fontId="29" fillId="33" borderId="20" xfId="59" applyFont="1" applyFill="1" applyBorder="1" applyAlignment="1" applyProtection="1" quotePrefix="1">
      <alignment horizontal="left" indent="3"/>
      <protection/>
    </xf>
    <xf numFmtId="0" fontId="29" fillId="33" borderId="20" xfId="59" applyFont="1" applyFill="1" applyBorder="1" applyAlignment="1" applyProtection="1">
      <alignment horizontal="left" indent="3"/>
      <protection/>
    </xf>
    <xf numFmtId="41" fontId="31" fillId="33" borderId="34" xfId="42" applyNumberFormat="1" applyFont="1" applyFill="1" applyBorder="1" applyAlignment="1" applyProtection="1">
      <alignment horizontal="right"/>
      <protection/>
    </xf>
    <xf numFmtId="41" fontId="29" fillId="33" borderId="35" xfId="42" applyNumberFormat="1" applyFont="1" applyFill="1" applyBorder="1" applyAlignment="1" applyProtection="1">
      <alignment horizontal="right"/>
      <protection/>
    </xf>
    <xf numFmtId="41" fontId="29" fillId="33" borderId="17" xfId="42" applyNumberFormat="1" applyFont="1" applyFill="1" applyBorder="1" applyAlignment="1" applyProtection="1">
      <alignment horizontal="right" indent="1"/>
      <protection/>
    </xf>
    <xf numFmtId="41" fontId="29" fillId="33" borderId="0" xfId="42" applyNumberFormat="1" applyFont="1" applyFill="1" applyBorder="1" applyAlignment="1" applyProtection="1">
      <alignment horizontal="right" indent="1"/>
      <protection/>
    </xf>
    <xf numFmtId="41" fontId="29" fillId="33" borderId="34" xfId="42" applyNumberFormat="1" applyFont="1" applyFill="1" applyBorder="1" applyAlignment="1" applyProtection="1">
      <alignment horizontal="right"/>
      <protection/>
    </xf>
    <xf numFmtId="41" fontId="29" fillId="33" borderId="21" xfId="42" applyNumberFormat="1" applyFont="1" applyFill="1" applyBorder="1" applyAlignment="1" applyProtection="1">
      <alignment horizontal="right"/>
      <protection/>
    </xf>
    <xf numFmtId="0" fontId="29" fillId="33" borderId="18" xfId="59" applyFont="1" applyFill="1" applyBorder="1" applyAlignment="1" applyProtection="1">
      <alignment horizontal="left" indent="2"/>
      <protection/>
    </xf>
    <xf numFmtId="0" fontId="29" fillId="33" borderId="18" xfId="59" applyFont="1" applyFill="1" applyBorder="1" applyAlignment="1" applyProtection="1">
      <alignment horizontal="left"/>
      <protection/>
    </xf>
    <xf numFmtId="0" fontId="29" fillId="33" borderId="0" xfId="59" applyFont="1" applyFill="1" applyBorder="1" applyAlignment="1" applyProtection="1">
      <alignment horizontal="left" indent="3"/>
      <protection/>
    </xf>
    <xf numFmtId="41" fontId="31" fillId="33" borderId="15" xfId="42" applyNumberFormat="1" applyFont="1" applyFill="1" applyBorder="1" applyAlignment="1" applyProtection="1">
      <alignment horizontal="right" indent="1"/>
      <protection/>
    </xf>
    <xf numFmtId="41" fontId="29" fillId="33" borderId="16" xfId="42" applyNumberFormat="1" applyFont="1" applyFill="1" applyBorder="1" applyAlignment="1" applyProtection="1">
      <alignment horizontal="right" indent="1"/>
      <protection/>
    </xf>
    <xf numFmtId="41" fontId="29" fillId="33" borderId="15" xfId="42" applyNumberFormat="1" applyFont="1" applyFill="1" applyBorder="1" applyAlignment="1" applyProtection="1">
      <alignment horizontal="right" indent="1"/>
      <protection/>
    </xf>
    <xf numFmtId="0" fontId="29" fillId="33" borderId="20" xfId="59" applyFont="1" applyFill="1" applyBorder="1" applyAlignment="1" applyProtection="1">
      <alignment horizontal="left"/>
      <protection/>
    </xf>
    <xf numFmtId="41" fontId="29" fillId="33" borderId="22" xfId="42" applyNumberFormat="1" applyFont="1" applyFill="1" applyBorder="1" applyAlignment="1" applyProtection="1">
      <alignment horizontal="right"/>
      <protection/>
    </xf>
    <xf numFmtId="41" fontId="31" fillId="33" borderId="23" xfId="42" applyNumberFormat="1" applyFont="1" applyFill="1" applyBorder="1" applyAlignment="1" applyProtection="1">
      <alignment horizontal="right"/>
      <protection/>
    </xf>
    <xf numFmtId="41" fontId="31" fillId="33" borderId="24" xfId="42" applyNumberFormat="1" applyFont="1" applyFill="1" applyBorder="1" applyAlignment="1" applyProtection="1">
      <alignment horizontal="right" indent="1"/>
      <protection/>
    </xf>
    <xf numFmtId="41" fontId="29" fillId="33" borderId="25" xfId="42" applyNumberFormat="1" applyFont="1" applyFill="1" applyBorder="1" applyAlignment="1" applyProtection="1">
      <alignment horizontal="right" indent="1"/>
      <protection/>
    </xf>
    <xf numFmtId="41" fontId="29" fillId="33" borderId="26" xfId="42" applyNumberFormat="1" applyFont="1" applyFill="1" applyBorder="1" applyAlignment="1" applyProtection="1">
      <alignment horizontal="right" indent="1"/>
      <protection/>
    </xf>
    <xf numFmtId="41" fontId="29" fillId="33" borderId="24" xfId="42" applyNumberFormat="1" applyFont="1" applyFill="1" applyBorder="1" applyAlignment="1" applyProtection="1">
      <alignment horizontal="right" indent="1"/>
      <protection/>
    </xf>
    <xf numFmtId="41" fontId="31" fillId="33" borderId="25" xfId="42" applyNumberFormat="1" applyFont="1" applyFill="1" applyBorder="1" applyAlignment="1" applyProtection="1">
      <alignment horizontal="right" indent="1"/>
      <protection/>
    </xf>
    <xf numFmtId="41" fontId="29" fillId="33" borderId="28" xfId="42" applyNumberFormat="1" applyFont="1" applyFill="1" applyBorder="1" applyAlignment="1" applyProtection="1">
      <alignment horizontal="right" indent="1"/>
      <protection/>
    </xf>
    <xf numFmtId="41" fontId="29" fillId="33" borderId="29" xfId="42" applyNumberFormat="1" applyFont="1" applyFill="1" applyBorder="1" applyAlignment="1" applyProtection="1">
      <alignment horizontal="right" indent="1"/>
      <protection/>
    </xf>
    <xf numFmtId="41" fontId="29" fillId="33" borderId="27" xfId="42" applyNumberFormat="1" applyFont="1" applyFill="1" applyBorder="1" applyAlignment="1" applyProtection="1">
      <alignment horizontal="right" indent="1"/>
      <protection/>
    </xf>
    <xf numFmtId="164" fontId="29" fillId="33" borderId="29" xfId="42" applyNumberFormat="1" applyFont="1" applyFill="1" applyBorder="1" applyAlignment="1" applyProtection="1">
      <alignment/>
      <protection/>
    </xf>
    <xf numFmtId="0" fontId="41" fillId="33" borderId="0" xfId="59" applyFont="1" applyFill="1" applyProtection="1">
      <alignment/>
      <protection/>
    </xf>
    <xf numFmtId="164" fontId="29" fillId="33" borderId="25" xfId="42" applyNumberFormat="1" applyFont="1" applyFill="1" applyBorder="1" applyAlignment="1" applyProtection="1">
      <alignment/>
      <protection/>
    </xf>
    <xf numFmtId="41" fontId="31" fillId="33" borderId="13" xfId="42" applyNumberFormat="1" applyFont="1" applyFill="1" applyBorder="1" applyAlignment="1" applyProtection="1">
      <alignment horizontal="right" indent="1"/>
      <protection/>
    </xf>
    <xf numFmtId="41" fontId="29" fillId="33" borderId="39" xfId="42" applyNumberFormat="1" applyFont="1" applyFill="1" applyBorder="1" applyAlignment="1" applyProtection="1">
      <alignment horizontal="right" indent="1"/>
      <protection/>
    </xf>
    <xf numFmtId="41" fontId="29" fillId="33" borderId="13" xfId="42" applyNumberFormat="1" applyFont="1" applyFill="1" applyBorder="1" applyAlignment="1" applyProtection="1">
      <alignment horizontal="right" indent="1"/>
      <protection/>
    </xf>
    <xf numFmtId="41" fontId="31" fillId="33" borderId="0" xfId="42" applyNumberFormat="1" applyFont="1" applyFill="1" applyBorder="1" applyAlignment="1" applyProtection="1">
      <alignment horizontal="right" indent="1"/>
      <protection/>
    </xf>
    <xf numFmtId="0" fontId="29" fillId="33" borderId="0" xfId="59" applyFont="1" applyFill="1" applyBorder="1" applyAlignment="1" applyProtection="1">
      <alignment horizontal="left" indent="2"/>
      <protection/>
    </xf>
    <xf numFmtId="0" fontId="29" fillId="33" borderId="31" xfId="59" applyFont="1" applyFill="1" applyBorder="1" applyAlignment="1" applyProtection="1">
      <alignment horizontal="left" indent="3"/>
      <protection/>
    </xf>
    <xf numFmtId="41" fontId="29" fillId="33" borderId="20" xfId="42" applyNumberFormat="1" applyFont="1" applyFill="1" applyBorder="1" applyAlignment="1" applyProtection="1">
      <alignment horizontal="right" indent="1"/>
      <protection/>
    </xf>
    <xf numFmtId="0" fontId="31" fillId="33" borderId="20" xfId="59" applyFont="1" applyFill="1" applyBorder="1" applyProtection="1">
      <alignment/>
      <protection/>
    </xf>
    <xf numFmtId="0" fontId="31" fillId="33" borderId="0" xfId="59" applyFont="1" applyFill="1" applyBorder="1" applyProtection="1">
      <alignment/>
      <protection/>
    </xf>
    <xf numFmtId="0" fontId="31" fillId="33" borderId="23" xfId="59" applyFont="1" applyFill="1" applyBorder="1" applyProtection="1">
      <alignment/>
      <protection/>
    </xf>
    <xf numFmtId="0" fontId="31" fillId="33" borderId="30" xfId="59" applyFont="1" applyFill="1" applyBorder="1" applyProtection="1">
      <alignment/>
      <protection/>
    </xf>
    <xf numFmtId="41" fontId="29" fillId="33" borderId="24" xfId="42" applyNumberFormat="1" applyFont="1" applyFill="1" applyBorder="1" applyAlignment="1" applyProtection="1">
      <alignment horizontal="right"/>
      <protection/>
    </xf>
    <xf numFmtId="41" fontId="29" fillId="34" borderId="16" xfId="42" applyNumberFormat="1" applyFont="1" applyFill="1" applyBorder="1" applyAlignment="1" applyProtection="1">
      <alignment horizontal="right"/>
      <protection/>
    </xf>
    <xf numFmtId="164" fontId="29" fillId="33" borderId="16" xfId="42" applyNumberFormat="1" applyFont="1" applyFill="1" applyBorder="1" applyAlignment="1" applyProtection="1">
      <alignment/>
      <protection/>
    </xf>
    <xf numFmtId="0" fontId="35" fillId="33" borderId="14" xfId="59" applyFont="1" applyFill="1" applyBorder="1" applyProtection="1" quotePrefix="1">
      <alignment/>
      <protection/>
    </xf>
    <xf numFmtId="41" fontId="42" fillId="33" borderId="12" xfId="42" applyNumberFormat="1" applyFont="1" applyFill="1" applyBorder="1" applyAlignment="1" applyProtection="1">
      <alignment horizontal="right"/>
      <protection/>
    </xf>
    <xf numFmtId="41" fontId="29" fillId="33" borderId="13" xfId="59" applyNumberFormat="1" applyFont="1" applyFill="1" applyBorder="1" applyAlignment="1" applyProtection="1">
      <alignment horizontal="right"/>
      <protection/>
    </xf>
    <xf numFmtId="41" fontId="31" fillId="34" borderId="0" xfId="59" applyNumberFormat="1" applyFont="1" applyFill="1" applyBorder="1" applyAlignment="1" applyProtection="1">
      <alignment horizontal="right"/>
      <protection/>
    </xf>
    <xf numFmtId="0" fontId="29" fillId="33" borderId="12" xfId="59" applyFont="1" applyFill="1" applyBorder="1" applyProtection="1">
      <alignment/>
      <protection/>
    </xf>
    <xf numFmtId="0" fontId="35" fillId="33" borderId="36" xfId="59" applyFont="1" applyFill="1" applyBorder="1" applyProtection="1" quotePrefix="1">
      <alignment/>
      <protection/>
    </xf>
    <xf numFmtId="41" fontId="31" fillId="34" borderId="19" xfId="42" applyNumberFormat="1" applyFont="1" applyFill="1" applyBorder="1" applyAlignment="1" applyProtection="1">
      <alignment horizontal="right"/>
      <protection locked="0"/>
    </xf>
    <xf numFmtId="41" fontId="29" fillId="33" borderId="19" xfId="59" applyNumberFormat="1" applyFont="1" applyFill="1" applyBorder="1" applyAlignment="1" applyProtection="1">
      <alignment horizontal="right"/>
      <protection/>
    </xf>
    <xf numFmtId="41" fontId="31" fillId="34" borderId="18" xfId="42" applyNumberFormat="1" applyFont="1" applyFill="1" applyBorder="1" applyAlignment="1" applyProtection="1">
      <alignment horizontal="right"/>
      <protection locked="0"/>
    </xf>
    <xf numFmtId="0" fontId="29" fillId="33" borderId="14" xfId="59" applyFont="1" applyFill="1" applyBorder="1" applyProtection="1">
      <alignment/>
      <protection/>
    </xf>
    <xf numFmtId="0" fontId="35" fillId="33" borderId="31" xfId="59" applyFont="1" applyFill="1" applyBorder="1" applyProtection="1">
      <alignment/>
      <protection/>
    </xf>
    <xf numFmtId="0" fontId="35" fillId="33" borderId="31" xfId="59" applyFont="1" applyFill="1" applyBorder="1" applyProtection="1" quotePrefix="1">
      <alignment/>
      <protection/>
    </xf>
    <xf numFmtId="0" fontId="35" fillId="33" borderId="0" xfId="59" applyFont="1" applyFill="1" applyBorder="1" applyProtection="1" quotePrefix="1">
      <alignment/>
      <protection/>
    </xf>
    <xf numFmtId="41" fontId="31" fillId="34" borderId="21" xfId="42" applyNumberFormat="1" applyFont="1" applyFill="1" applyBorder="1" applyAlignment="1" applyProtection="1">
      <alignment horizontal="right"/>
      <protection locked="0"/>
    </xf>
    <xf numFmtId="41" fontId="31" fillId="34" borderId="20" xfId="42" applyNumberFormat="1" applyFont="1" applyFill="1" applyBorder="1" applyAlignment="1" applyProtection="1">
      <alignment horizontal="right"/>
      <protection locked="0"/>
    </xf>
    <xf numFmtId="41" fontId="29" fillId="34" borderId="20" xfId="42" applyNumberFormat="1" applyFont="1" applyFill="1" applyBorder="1" applyAlignment="1" applyProtection="1">
      <alignment horizontal="right"/>
      <protection/>
    </xf>
    <xf numFmtId="0" fontId="29" fillId="0" borderId="20" xfId="59" applyFont="1" applyFill="1" applyBorder="1" applyAlignment="1" applyProtection="1">
      <alignment horizontal="left" indent="2"/>
      <protection/>
    </xf>
    <xf numFmtId="0" fontId="35" fillId="0" borderId="31" xfId="59" applyFont="1" applyFill="1" applyBorder="1" applyProtection="1">
      <alignment/>
      <protection/>
    </xf>
    <xf numFmtId="41" fontId="29" fillId="34" borderId="0" xfId="59" applyNumberFormat="1" applyFont="1" applyFill="1" applyBorder="1" applyAlignment="1" applyProtection="1">
      <alignment horizontal="right"/>
      <protection/>
    </xf>
    <xf numFmtId="41" fontId="29" fillId="34" borderId="21" xfId="59" applyNumberFormat="1" applyFont="1" applyFill="1" applyBorder="1" applyAlignment="1" applyProtection="1">
      <alignment horizontal="right"/>
      <protection/>
    </xf>
    <xf numFmtId="0" fontId="29" fillId="0" borderId="14" xfId="59" applyFont="1" applyFill="1" applyBorder="1" applyProtection="1">
      <alignment/>
      <protection/>
    </xf>
    <xf numFmtId="41" fontId="31" fillId="34" borderId="34" xfId="42" applyNumberFormat="1" applyFont="1" applyFill="1" applyBorder="1" applyAlignment="1" applyProtection="1">
      <alignment horizontal="right"/>
      <protection locked="0"/>
    </xf>
    <xf numFmtId="41" fontId="29" fillId="34" borderId="35" xfId="42" applyNumberFormat="1" applyFont="1" applyFill="1" applyBorder="1" applyAlignment="1" applyProtection="1">
      <alignment horizontal="right"/>
      <protection/>
    </xf>
    <xf numFmtId="41" fontId="29" fillId="34" borderId="17" xfId="59" applyNumberFormat="1" applyFont="1" applyFill="1" applyBorder="1" applyAlignment="1" applyProtection="1">
      <alignment horizontal="right"/>
      <protection/>
    </xf>
    <xf numFmtId="41" fontId="31" fillId="34" borderId="35" xfId="42" applyNumberFormat="1" applyFont="1" applyFill="1" applyBorder="1" applyAlignment="1" applyProtection="1">
      <alignment horizontal="right"/>
      <protection locked="0"/>
    </xf>
    <xf numFmtId="0" fontId="29" fillId="33" borderId="17" xfId="59" applyFont="1" applyFill="1" applyBorder="1" applyProtection="1">
      <alignment/>
      <protection/>
    </xf>
    <xf numFmtId="0" fontId="58" fillId="33" borderId="0" xfId="59" applyFont="1" applyFill="1" applyProtection="1">
      <alignment/>
      <protection/>
    </xf>
    <xf numFmtId="43" fontId="31" fillId="34" borderId="0" xfId="42" applyFont="1" applyFill="1" applyBorder="1" applyAlignment="1" applyProtection="1">
      <alignment/>
      <protection/>
    </xf>
    <xf numFmtId="43" fontId="29" fillId="33" borderId="0" xfId="42" applyFont="1" applyFill="1" applyBorder="1" applyAlignment="1" applyProtection="1">
      <alignment/>
      <protection/>
    </xf>
    <xf numFmtId="43" fontId="29" fillId="34" borderId="0" xfId="42" applyFont="1" applyFill="1" applyBorder="1" applyAlignment="1" applyProtection="1">
      <alignment/>
      <protection/>
    </xf>
    <xf numFmtId="0" fontId="35" fillId="33" borderId="0" xfId="59" applyFont="1" applyFill="1" applyBorder="1" applyProtection="1">
      <alignment/>
      <protection/>
    </xf>
    <xf numFmtId="43" fontId="31" fillId="34" borderId="10" xfId="42" applyFont="1" applyFill="1" applyBorder="1" applyAlignment="1" applyProtection="1">
      <alignment/>
      <protection/>
    </xf>
    <xf numFmtId="43" fontId="29" fillId="33" borderId="11" xfId="42" applyFont="1" applyFill="1" applyBorder="1" applyAlignment="1" applyProtection="1">
      <alignment/>
      <protection/>
    </xf>
    <xf numFmtId="43" fontId="29" fillId="34" borderId="12" xfId="42" applyFont="1" applyFill="1" applyBorder="1" applyAlignment="1" applyProtection="1">
      <alignment/>
      <protection/>
    </xf>
    <xf numFmtId="43" fontId="29" fillId="33" borderId="10" xfId="42" applyFont="1" applyFill="1" applyBorder="1" applyAlignment="1" applyProtection="1">
      <alignment/>
      <protection/>
    </xf>
    <xf numFmtId="43" fontId="31" fillId="34" borderId="11" xfId="42" applyFont="1" applyFill="1" applyBorder="1" applyAlignment="1" applyProtection="1">
      <alignment/>
      <protection/>
    </xf>
    <xf numFmtId="43" fontId="29" fillId="34" borderId="11" xfId="42" applyFont="1" applyFill="1" applyBorder="1" applyAlignment="1" applyProtection="1">
      <alignment/>
      <protection/>
    </xf>
    <xf numFmtId="43" fontId="29" fillId="33" borderId="12" xfId="42" applyFont="1" applyFill="1" applyBorder="1" applyAlignment="1" applyProtection="1">
      <alignment/>
      <protection/>
    </xf>
    <xf numFmtId="0" fontId="35" fillId="33" borderId="18" xfId="59" applyFont="1" applyFill="1" applyBorder="1" applyAlignment="1" applyProtection="1" quotePrefix="1">
      <alignment/>
      <protection/>
    </xf>
    <xf numFmtId="167" fontId="31" fillId="34" borderId="19" xfId="42" applyNumberFormat="1" applyFont="1" applyFill="1" applyBorder="1" applyAlignment="1" applyProtection="1">
      <alignment/>
      <protection locked="0"/>
    </xf>
    <xf numFmtId="167" fontId="29" fillId="34" borderId="18" xfId="42" applyNumberFormat="1" applyFont="1" applyFill="1" applyBorder="1" applyAlignment="1" applyProtection="1">
      <alignment/>
      <protection/>
    </xf>
    <xf numFmtId="167" fontId="29" fillId="33" borderId="18" xfId="42" applyNumberFormat="1" applyFont="1" applyFill="1" applyBorder="1" applyAlignment="1" applyProtection="1">
      <alignment/>
      <protection/>
    </xf>
    <xf numFmtId="167" fontId="29" fillId="33" borderId="14" xfId="42" applyNumberFormat="1" applyFont="1" applyFill="1" applyBorder="1" applyAlignment="1" applyProtection="1">
      <alignment/>
      <protection/>
    </xf>
    <xf numFmtId="167" fontId="29" fillId="33" borderId="19" xfId="88" applyNumberFormat="1" applyFont="1" applyFill="1" applyBorder="1" applyAlignment="1" applyProtection="1">
      <alignment horizontal="right"/>
      <protection/>
    </xf>
    <xf numFmtId="167" fontId="31" fillId="34" borderId="18" xfId="42" applyNumberFormat="1" applyFont="1" applyFill="1" applyBorder="1" applyAlignment="1" applyProtection="1">
      <alignment/>
      <protection locked="0"/>
    </xf>
    <xf numFmtId="167" fontId="29" fillId="33" borderId="14" xfId="59" applyNumberFormat="1" applyFont="1" applyFill="1" applyBorder="1" applyAlignment="1" applyProtection="1">
      <alignment horizontal="right"/>
      <protection/>
    </xf>
    <xf numFmtId="0" fontId="35" fillId="33" borderId="36" xfId="59" applyFont="1" applyFill="1" applyBorder="1" applyAlignment="1" applyProtection="1">
      <alignment/>
      <protection/>
    </xf>
    <xf numFmtId="166" fontId="31" fillId="33" borderId="18" xfId="88" applyNumberFormat="1" applyFont="1" applyFill="1" applyBorder="1" applyAlignment="1" applyProtection="1">
      <alignment horizontal="right"/>
      <protection/>
    </xf>
    <xf numFmtId="166" fontId="29" fillId="33" borderId="18" xfId="88" applyNumberFormat="1" applyFont="1" applyFill="1" applyBorder="1" applyAlignment="1" applyProtection="1">
      <alignment horizontal="right"/>
      <protection/>
    </xf>
    <xf numFmtId="165" fontId="29" fillId="33" borderId="0" xfId="59" applyNumberFormat="1" applyFont="1" applyFill="1" applyBorder="1" applyAlignment="1" applyProtection="1">
      <alignment horizontal="right"/>
      <protection/>
    </xf>
    <xf numFmtId="166" fontId="29" fillId="33" borderId="19" xfId="88" applyNumberFormat="1" applyFont="1" applyFill="1" applyBorder="1" applyAlignment="1" applyProtection="1">
      <alignment horizontal="right"/>
      <protection/>
    </xf>
    <xf numFmtId="166" fontId="31" fillId="34" borderId="18" xfId="88" applyNumberFormat="1" applyFont="1" applyFill="1" applyBorder="1" applyAlignment="1" applyProtection="1">
      <alignment horizontal="right"/>
      <protection/>
    </xf>
    <xf numFmtId="166" fontId="29" fillId="34" borderId="18" xfId="88" applyNumberFormat="1" applyFont="1" applyFill="1" applyBorder="1" applyAlignment="1" applyProtection="1">
      <alignment horizontal="right"/>
      <protection/>
    </xf>
    <xf numFmtId="165" fontId="29" fillId="33" borderId="14" xfId="59" applyNumberFormat="1" applyFont="1" applyFill="1" applyBorder="1" applyAlignment="1" applyProtection="1">
      <alignment horizontal="right"/>
      <protection/>
    </xf>
    <xf numFmtId="0" fontId="35" fillId="33" borderId="31" xfId="59" applyFont="1" applyFill="1" applyBorder="1" applyAlignment="1" applyProtection="1" quotePrefix="1">
      <alignment/>
      <protection/>
    </xf>
    <xf numFmtId="166" fontId="31" fillId="34" borderId="20" xfId="88" applyNumberFormat="1" applyFont="1" applyFill="1" applyBorder="1" applyAlignment="1" applyProtection="1">
      <alignment/>
      <protection locked="0"/>
    </xf>
    <xf numFmtId="166" fontId="29" fillId="34" borderId="20" xfId="88" applyNumberFormat="1" applyFont="1" applyFill="1" applyBorder="1" applyAlignment="1" applyProtection="1">
      <alignment/>
      <protection/>
    </xf>
    <xf numFmtId="166" fontId="29" fillId="33" borderId="20" xfId="88" applyNumberFormat="1" applyFont="1" applyFill="1" applyBorder="1" applyAlignment="1" applyProtection="1">
      <alignment/>
      <protection/>
    </xf>
    <xf numFmtId="166" fontId="29" fillId="33" borderId="0" xfId="88" applyNumberFormat="1" applyFont="1" applyFill="1" applyBorder="1" applyAlignment="1" applyProtection="1">
      <alignment/>
      <protection/>
    </xf>
    <xf numFmtId="166" fontId="29" fillId="33" borderId="21" xfId="88" applyNumberFormat="1" applyFont="1" applyFill="1" applyBorder="1" applyAlignment="1" applyProtection="1">
      <alignment/>
      <protection/>
    </xf>
    <xf numFmtId="41" fontId="29" fillId="33" borderId="0" xfId="45" applyNumberFormat="1" applyFont="1" applyFill="1" applyBorder="1" applyAlignment="1" applyProtection="1">
      <alignment horizontal="right" indent="1"/>
      <protection/>
    </xf>
    <xf numFmtId="173" fontId="29" fillId="33" borderId="14" xfId="45" applyNumberFormat="1" applyFont="1" applyFill="1" applyBorder="1" applyAlignment="1" applyProtection="1">
      <alignment horizontal="left" indent="4"/>
      <protection/>
    </xf>
    <xf numFmtId="41" fontId="31" fillId="34" borderId="13" xfId="42" applyNumberFormat="1" applyFont="1" applyFill="1" applyBorder="1" applyAlignment="1" applyProtection="1">
      <alignment horizontal="right"/>
      <protection locked="0"/>
    </xf>
    <xf numFmtId="41" fontId="29" fillId="34" borderId="14" xfId="42" applyNumberFormat="1" applyFont="1" applyFill="1" applyBorder="1" applyAlignment="1" applyProtection="1">
      <alignment horizontal="right" indent="1"/>
      <protection/>
    </xf>
    <xf numFmtId="41" fontId="29" fillId="33" borderId="13" xfId="42" applyNumberFormat="1" applyFont="1" applyFill="1" applyBorder="1" applyAlignment="1" applyProtection="1">
      <alignment horizontal="right"/>
      <protection/>
    </xf>
    <xf numFmtId="0" fontId="34" fillId="33" borderId="0" xfId="59" applyFont="1" applyFill="1" applyBorder="1" applyProtection="1">
      <alignment/>
      <protection/>
    </xf>
    <xf numFmtId="41" fontId="31" fillId="34" borderId="10" xfId="42" applyNumberFormat="1" applyFont="1" applyFill="1" applyBorder="1" applyAlignment="1" applyProtection="1">
      <alignment horizontal="right"/>
      <protection/>
    </xf>
    <xf numFmtId="41" fontId="29" fillId="33" borderId="11" xfId="42" applyNumberFormat="1" applyFont="1" applyFill="1" applyBorder="1" applyAlignment="1" applyProtection="1">
      <alignment horizontal="right"/>
      <protection/>
    </xf>
    <xf numFmtId="41" fontId="29" fillId="34" borderId="12" xfId="42" applyNumberFormat="1" applyFont="1" applyFill="1" applyBorder="1" applyAlignment="1" applyProtection="1">
      <alignment horizontal="right"/>
      <protection/>
    </xf>
    <xf numFmtId="41" fontId="29" fillId="33" borderId="10" xfId="42" applyNumberFormat="1" applyFont="1" applyFill="1" applyBorder="1" applyAlignment="1" applyProtection="1">
      <alignment horizontal="right"/>
      <protection/>
    </xf>
    <xf numFmtId="41" fontId="31" fillId="34" borderId="11" xfId="42" applyNumberFormat="1" applyFont="1" applyFill="1" applyBorder="1" applyAlignment="1" applyProtection="1">
      <alignment horizontal="right"/>
      <protection/>
    </xf>
    <xf numFmtId="0" fontId="34" fillId="33" borderId="36" xfId="59" applyFont="1" applyFill="1" applyBorder="1" applyProtection="1">
      <alignment/>
      <protection/>
    </xf>
    <xf numFmtId="43" fontId="29" fillId="33" borderId="14" xfId="42" applyFont="1" applyFill="1" applyBorder="1" applyAlignment="1" applyProtection="1">
      <alignment/>
      <protection/>
    </xf>
    <xf numFmtId="0" fontId="35" fillId="33" borderId="36" xfId="59" applyFont="1" applyFill="1" applyBorder="1" applyAlignment="1" applyProtection="1" quotePrefix="1">
      <alignment horizontal="left" indent="3"/>
      <protection/>
    </xf>
    <xf numFmtId="0" fontId="35" fillId="33" borderId="0" xfId="59" applyFont="1" applyFill="1" applyBorder="1" applyAlignment="1" applyProtection="1" quotePrefix="1">
      <alignment horizontal="left" indent="3"/>
      <protection/>
    </xf>
    <xf numFmtId="41" fontId="31" fillId="34" borderId="20" xfId="42" applyNumberFormat="1" applyFont="1" applyFill="1" applyBorder="1" applyAlignment="1" applyProtection="1">
      <alignment horizontal="right"/>
      <protection/>
    </xf>
    <xf numFmtId="0" fontId="35" fillId="33" borderId="31" xfId="59" applyFont="1" applyFill="1" applyBorder="1" applyAlignment="1" applyProtection="1">
      <alignment horizontal="left" indent="3"/>
      <protection/>
    </xf>
    <xf numFmtId="41" fontId="29" fillId="34" borderId="17" xfId="42" applyNumberFormat="1" applyFont="1" applyFill="1" applyBorder="1" applyAlignment="1" applyProtection="1">
      <alignment horizontal="right"/>
      <protection/>
    </xf>
    <xf numFmtId="41" fontId="31" fillId="34" borderId="35" xfId="42" applyNumberFormat="1" applyFont="1" applyFill="1" applyBorder="1" applyAlignment="1" applyProtection="1">
      <alignment horizontal="right"/>
      <protection/>
    </xf>
    <xf numFmtId="0" fontId="9" fillId="33" borderId="0" xfId="59" applyFont="1" applyFill="1" applyBorder="1" applyAlignment="1" applyProtection="1">
      <alignment horizontal="right"/>
      <protection/>
    </xf>
    <xf numFmtId="0" fontId="9" fillId="33" borderId="0" xfId="59" applyFont="1" applyFill="1" applyBorder="1" applyProtection="1">
      <alignment/>
      <protection/>
    </xf>
    <xf numFmtId="37" fontId="9" fillId="0" borderId="0" xfId="78" applyFont="1" applyFill="1" applyAlignment="1" applyProtection="1">
      <alignment horizontal="right"/>
      <protection/>
    </xf>
    <xf numFmtId="37" fontId="57" fillId="0" borderId="0" xfId="78" applyFont="1" applyFill="1" applyAlignment="1" applyProtection="1">
      <alignment horizontal="center"/>
      <protection/>
    </xf>
    <xf numFmtId="37" fontId="48" fillId="0" borderId="0" xfId="78" applyFont="1" applyFill="1" applyProtection="1">
      <alignment/>
      <protection/>
    </xf>
    <xf numFmtId="37" fontId="9" fillId="0" borderId="0" xfId="78" applyFont="1" applyFill="1" applyBorder="1" applyProtection="1">
      <alignment/>
      <protection/>
    </xf>
    <xf numFmtId="37" fontId="49" fillId="0" borderId="0" xfId="78" applyFont="1" applyFill="1" applyProtection="1">
      <alignment/>
      <protection/>
    </xf>
    <xf numFmtId="37" fontId="21" fillId="0" borderId="0" xfId="78" applyFont="1" applyFill="1" applyProtection="1">
      <alignment/>
      <protection/>
    </xf>
    <xf numFmtId="37" fontId="0" fillId="0" borderId="0" xfId="80" applyFont="1" applyProtection="1">
      <alignment/>
      <protection/>
    </xf>
    <xf numFmtId="37" fontId="29" fillId="0" borderId="0" xfId="80" applyFont="1" applyProtection="1">
      <alignment/>
      <protection/>
    </xf>
    <xf numFmtId="0" fontId="29" fillId="33" borderId="0" xfId="58" applyFont="1" applyFill="1" applyProtection="1">
      <alignment/>
      <protection/>
    </xf>
    <xf numFmtId="0" fontId="29" fillId="33" borderId="14" xfId="58" applyFont="1" applyFill="1" applyBorder="1" applyAlignment="1" applyProtection="1">
      <alignment horizontal="left"/>
      <protection/>
    </xf>
    <xf numFmtId="41" fontId="29" fillId="33" borderId="10" xfId="58" applyNumberFormat="1" applyFont="1" applyFill="1" applyBorder="1" applyAlignment="1" applyProtection="1">
      <alignment horizontal="right"/>
      <protection/>
    </xf>
    <xf numFmtId="41" fontId="29" fillId="33" borderId="11" xfId="58" applyNumberFormat="1" applyFont="1" applyFill="1" applyBorder="1" applyAlignment="1" applyProtection="1">
      <alignment horizontal="right"/>
      <protection/>
    </xf>
    <xf numFmtId="41" fontId="31" fillId="33" borderId="12" xfId="58" applyNumberFormat="1" applyFont="1" applyFill="1" applyBorder="1" applyAlignment="1" applyProtection="1">
      <alignment horizontal="right"/>
      <protection/>
    </xf>
    <xf numFmtId="41" fontId="31" fillId="33" borderId="0" xfId="58" applyNumberFormat="1" applyFont="1" applyFill="1" applyBorder="1" applyAlignment="1" applyProtection="1">
      <alignment horizontal="right"/>
      <protection/>
    </xf>
    <xf numFmtId="0" fontId="29" fillId="33" borderId="12" xfId="58" applyFont="1" applyFill="1" applyBorder="1" applyAlignment="1" applyProtection="1" quotePrefix="1">
      <alignment horizontal="right"/>
      <protection/>
    </xf>
    <xf numFmtId="41" fontId="29" fillId="33" borderId="17" xfId="58" applyNumberFormat="1" applyFont="1" applyFill="1" applyBorder="1" applyAlignment="1" applyProtection="1" quotePrefix="1">
      <alignment horizontal="right"/>
      <protection/>
    </xf>
    <xf numFmtId="41" fontId="29" fillId="33" borderId="15" xfId="58" applyNumberFormat="1" applyFont="1" applyFill="1" applyBorder="1" applyAlignment="1" applyProtection="1">
      <alignment horizontal="right"/>
      <protection/>
    </xf>
    <xf numFmtId="43" fontId="31" fillId="33" borderId="25" xfId="42" applyFont="1" applyFill="1" applyBorder="1" applyAlignment="1" applyProtection="1">
      <alignment horizontal="right"/>
      <protection/>
    </xf>
    <xf numFmtId="43" fontId="31" fillId="33" borderId="0" xfId="42" applyFont="1" applyFill="1" applyBorder="1" applyAlignment="1" applyProtection="1">
      <alignment horizontal="right"/>
      <protection/>
    </xf>
    <xf numFmtId="0" fontId="29" fillId="33" borderId="25" xfId="58" applyFont="1" applyFill="1" applyBorder="1" applyAlignment="1" applyProtection="1">
      <alignment horizontal="left"/>
      <protection/>
    </xf>
    <xf numFmtId="164" fontId="29" fillId="33" borderId="10" xfId="42" applyNumberFormat="1" applyFont="1" applyFill="1" applyBorder="1" applyAlignment="1" applyProtection="1">
      <alignment horizontal="right"/>
      <protection/>
    </xf>
    <xf numFmtId="164" fontId="29" fillId="33" borderId="11" xfId="42" applyNumberFormat="1" applyFont="1" applyFill="1" applyBorder="1" applyAlignment="1" applyProtection="1">
      <alignment horizontal="right"/>
      <protection/>
    </xf>
    <xf numFmtId="43" fontId="31" fillId="33" borderId="12" xfId="42" applyFont="1" applyFill="1" applyBorder="1" applyAlignment="1" applyProtection="1">
      <alignment horizontal="right"/>
      <protection/>
    </xf>
    <xf numFmtId="164" fontId="31" fillId="33" borderId="11" xfId="42" applyNumberFormat="1" applyFont="1" applyFill="1" applyBorder="1" applyAlignment="1" applyProtection="1">
      <alignment horizontal="right"/>
      <protection/>
    </xf>
    <xf numFmtId="0" fontId="29" fillId="33" borderId="0" xfId="58" applyFont="1" applyFill="1" applyBorder="1" applyAlignment="1" applyProtection="1" quotePrefix="1">
      <alignment horizontal="left" indent="3"/>
      <protection/>
    </xf>
    <xf numFmtId="0" fontId="29" fillId="33" borderId="20" xfId="58" applyFont="1" applyFill="1" applyBorder="1" applyAlignment="1" applyProtection="1" quotePrefix="1">
      <alignment horizontal="left" indent="3"/>
      <protection/>
    </xf>
    <xf numFmtId="0" fontId="29" fillId="33" borderId="20" xfId="58" applyFont="1" applyFill="1" applyBorder="1" applyAlignment="1" applyProtection="1">
      <alignment horizontal="left" indent="3"/>
      <protection/>
    </xf>
    <xf numFmtId="41" fontId="29" fillId="33" borderId="15" xfId="42" applyNumberFormat="1" applyFont="1" applyFill="1" applyBorder="1" applyAlignment="1" applyProtection="1">
      <alignment horizontal="right"/>
      <protection/>
    </xf>
    <xf numFmtId="164" fontId="29" fillId="33" borderId="17" xfId="42" applyNumberFormat="1" applyFont="1" applyFill="1" applyBorder="1" applyAlignment="1" applyProtection="1">
      <alignment horizontal="right"/>
      <protection/>
    </xf>
    <xf numFmtId="0" fontId="29" fillId="33" borderId="18" xfId="58" applyFont="1" applyFill="1" applyBorder="1" applyAlignment="1" applyProtection="1">
      <alignment horizontal="left" indent="3"/>
      <protection/>
    </xf>
    <xf numFmtId="41" fontId="31" fillId="33" borderId="35" xfId="42" applyNumberFormat="1" applyFont="1" applyFill="1" applyBorder="1" applyAlignment="1" applyProtection="1">
      <alignment horizontal="right"/>
      <protection/>
    </xf>
    <xf numFmtId="0" fontId="29" fillId="33" borderId="23" xfId="58" applyFont="1" applyFill="1" applyBorder="1" applyAlignment="1" applyProtection="1">
      <alignment horizontal="left" indent="2"/>
      <protection/>
    </xf>
    <xf numFmtId="0" fontId="29" fillId="33" borderId="0" xfId="58" applyFont="1" applyFill="1" applyBorder="1" applyAlignment="1" applyProtection="1">
      <alignment horizontal="left" indent="3"/>
      <protection/>
    </xf>
    <xf numFmtId="41" fontId="29" fillId="33" borderId="14" xfId="42" applyNumberFormat="1" applyFont="1" applyFill="1" applyBorder="1" applyAlignment="1" applyProtection="1">
      <alignment horizontal="right" indent="1"/>
      <protection/>
    </xf>
    <xf numFmtId="0" fontId="31" fillId="33" borderId="20" xfId="58" applyFont="1" applyFill="1" applyBorder="1" applyAlignment="1" applyProtection="1">
      <alignment/>
      <protection/>
    </xf>
    <xf numFmtId="0" fontId="31" fillId="33" borderId="31" xfId="58" applyFont="1" applyFill="1" applyBorder="1" applyAlignment="1" applyProtection="1">
      <alignment/>
      <protection/>
    </xf>
    <xf numFmtId="41" fontId="31" fillId="33" borderId="27" xfId="42" applyNumberFormat="1" applyFont="1" applyFill="1" applyBorder="1" applyAlignment="1" applyProtection="1">
      <alignment horizontal="right"/>
      <protection/>
    </xf>
    <xf numFmtId="41" fontId="29" fillId="33" borderId="28" xfId="42" applyNumberFormat="1" applyFont="1" applyFill="1" applyBorder="1" applyAlignment="1" applyProtection="1">
      <alignment horizontal="right"/>
      <protection/>
    </xf>
    <xf numFmtId="41" fontId="29" fillId="33" borderId="29" xfId="42" applyNumberFormat="1" applyFont="1" applyFill="1" applyBorder="1" applyAlignment="1" applyProtection="1">
      <alignment horizontal="right"/>
      <protection/>
    </xf>
    <xf numFmtId="41" fontId="29" fillId="33" borderId="27" xfId="42" applyNumberFormat="1" applyFont="1" applyFill="1" applyBorder="1" applyAlignment="1" applyProtection="1">
      <alignment horizontal="right"/>
      <protection/>
    </xf>
    <xf numFmtId="41" fontId="31" fillId="33" borderId="28" xfId="42" applyNumberFormat="1" applyFont="1" applyFill="1" applyBorder="1" applyAlignment="1" applyProtection="1">
      <alignment horizontal="right"/>
      <protection/>
    </xf>
    <xf numFmtId="164" fontId="29" fillId="33" borderId="29" xfId="42" applyNumberFormat="1" applyFont="1" applyFill="1" applyBorder="1" applyAlignment="1" applyProtection="1">
      <alignment horizontal="right"/>
      <protection/>
    </xf>
    <xf numFmtId="41" fontId="31" fillId="33" borderId="40" xfId="42" applyNumberFormat="1" applyFont="1" applyFill="1" applyBorder="1" applyAlignment="1" applyProtection="1">
      <alignment horizontal="right"/>
      <protection/>
    </xf>
    <xf numFmtId="41" fontId="29" fillId="33" borderId="41" xfId="42" applyNumberFormat="1" applyFont="1" applyFill="1" applyBorder="1" applyAlignment="1" applyProtection="1">
      <alignment horizontal="right"/>
      <protection/>
    </xf>
    <xf numFmtId="41" fontId="29" fillId="33" borderId="40" xfId="42" applyNumberFormat="1" applyFont="1" applyFill="1" applyBorder="1" applyAlignment="1" applyProtection="1">
      <alignment horizontal="right"/>
      <protection/>
    </xf>
    <xf numFmtId="41" fontId="31" fillId="33" borderId="41" xfId="42" applyNumberFormat="1" applyFont="1" applyFill="1" applyBorder="1" applyAlignment="1" applyProtection="1">
      <alignment horizontal="right"/>
      <protection/>
    </xf>
    <xf numFmtId="164" fontId="29" fillId="33" borderId="12" xfId="42" applyNumberFormat="1" applyFont="1" applyFill="1" applyBorder="1" applyAlignment="1" applyProtection="1">
      <alignment horizontal="right"/>
      <protection/>
    </xf>
    <xf numFmtId="41" fontId="31" fillId="34" borderId="41" xfId="42" applyNumberFormat="1" applyFont="1" applyFill="1" applyBorder="1" applyAlignment="1" applyProtection="1">
      <alignment horizontal="right"/>
      <protection/>
    </xf>
    <xf numFmtId="164" fontId="29" fillId="33" borderId="14" xfId="42" applyNumberFormat="1" applyFont="1" applyFill="1" applyBorder="1" applyAlignment="1" applyProtection="1">
      <alignment horizontal="right"/>
      <protection/>
    </xf>
    <xf numFmtId="0" fontId="35" fillId="33" borderId="36" xfId="58" applyFont="1" applyFill="1" applyBorder="1" applyAlignment="1" applyProtection="1" quotePrefix="1">
      <alignment/>
      <protection/>
    </xf>
    <xf numFmtId="41" fontId="31" fillId="34" borderId="15" xfId="42" applyNumberFormat="1" applyFont="1" applyFill="1" applyBorder="1" applyAlignment="1" applyProtection="1">
      <alignment horizontal="right"/>
      <protection locked="0"/>
    </xf>
    <xf numFmtId="41" fontId="29" fillId="34" borderId="16" xfId="42" applyNumberFormat="1" applyFont="1" applyFill="1" applyBorder="1" applyAlignment="1" applyProtection="1">
      <alignment horizontal="right"/>
      <protection locked="0"/>
    </xf>
    <xf numFmtId="41" fontId="31" fillId="34" borderId="16" xfId="42" applyNumberFormat="1" applyFont="1" applyFill="1" applyBorder="1" applyAlignment="1" applyProtection="1">
      <alignment horizontal="right"/>
      <protection locked="0"/>
    </xf>
    <xf numFmtId="0" fontId="42" fillId="33" borderId="0" xfId="58" applyFont="1" applyFill="1" applyProtection="1">
      <alignment/>
      <protection/>
    </xf>
    <xf numFmtId="165" fontId="43" fillId="34" borderId="16" xfId="88" applyNumberFormat="1" applyFont="1" applyFill="1" applyBorder="1" applyAlignment="1" applyProtection="1">
      <alignment/>
      <protection/>
    </xf>
    <xf numFmtId="165" fontId="42" fillId="33" borderId="16" xfId="88" applyNumberFormat="1" applyFont="1" applyFill="1" applyBorder="1" applyAlignment="1" applyProtection="1">
      <alignment/>
      <protection/>
    </xf>
    <xf numFmtId="165" fontId="42" fillId="33" borderId="0" xfId="88" applyNumberFormat="1" applyFont="1" applyFill="1" applyBorder="1" applyAlignment="1" applyProtection="1">
      <alignment/>
      <protection/>
    </xf>
    <xf numFmtId="165" fontId="43" fillId="34" borderId="10" xfId="88" applyNumberFormat="1" applyFont="1" applyFill="1" applyBorder="1" applyAlignment="1" applyProtection="1">
      <alignment/>
      <protection/>
    </xf>
    <xf numFmtId="165" fontId="42" fillId="33" borderId="11" xfId="88" applyNumberFormat="1" applyFont="1" applyFill="1" applyBorder="1" applyAlignment="1" applyProtection="1">
      <alignment/>
      <protection/>
    </xf>
    <xf numFmtId="165" fontId="42" fillId="33" borderId="12" xfId="88" applyNumberFormat="1" applyFont="1" applyFill="1" applyBorder="1" applyAlignment="1" applyProtection="1">
      <alignment/>
      <protection/>
    </xf>
    <xf numFmtId="165" fontId="42" fillId="33" borderId="33" xfId="88" applyNumberFormat="1" applyFont="1" applyFill="1" applyBorder="1" applyAlignment="1" applyProtection="1">
      <alignment/>
      <protection/>
    </xf>
    <xf numFmtId="165" fontId="42" fillId="33" borderId="10" xfId="88" applyNumberFormat="1" applyFont="1" applyFill="1" applyBorder="1" applyAlignment="1" applyProtection="1">
      <alignment/>
      <protection/>
    </xf>
    <xf numFmtId="165" fontId="43" fillId="34" borderId="11" xfId="88" applyNumberFormat="1" applyFont="1" applyFill="1" applyBorder="1" applyAlignment="1" applyProtection="1">
      <alignment/>
      <protection/>
    </xf>
    <xf numFmtId="0" fontId="29" fillId="33" borderId="36" xfId="58" applyFont="1" applyFill="1" applyBorder="1" applyAlignment="1" applyProtection="1">
      <alignment horizontal="left" indent="3"/>
      <protection/>
    </xf>
    <xf numFmtId="166" fontId="31" fillId="33" borderId="19" xfId="88" applyNumberFormat="1" applyFont="1" applyFill="1" applyBorder="1" applyAlignment="1" applyProtection="1">
      <alignment horizontal="right"/>
      <protection/>
    </xf>
    <xf numFmtId="166" fontId="29" fillId="33" borderId="18" xfId="88" applyNumberFormat="1" applyFont="1" applyFill="1" applyBorder="1" applyAlignment="1" applyProtection="1">
      <alignment horizontal="right"/>
      <protection locked="0"/>
    </xf>
    <xf numFmtId="165" fontId="29" fillId="33" borderId="33" xfId="58" applyNumberFormat="1" applyFont="1" applyFill="1" applyBorder="1" applyAlignment="1" applyProtection="1">
      <alignment horizontal="right"/>
      <protection/>
    </xf>
    <xf numFmtId="0" fontId="35" fillId="33" borderId="31" xfId="58" applyFont="1" applyFill="1" applyBorder="1" applyAlignment="1" applyProtection="1" quotePrefix="1">
      <alignment/>
      <protection/>
    </xf>
    <xf numFmtId="166" fontId="31" fillId="34" borderId="21" xfId="88" applyNumberFormat="1" applyFont="1" applyFill="1" applyBorder="1" applyAlignment="1" applyProtection="1">
      <alignment/>
      <protection locked="0"/>
    </xf>
    <xf numFmtId="166" fontId="29" fillId="34" borderId="20" xfId="88" applyNumberFormat="1" applyFont="1" applyFill="1" applyBorder="1" applyAlignment="1" applyProtection="1">
      <alignment/>
      <protection locked="0"/>
    </xf>
    <xf numFmtId="165" fontId="29" fillId="33" borderId="14" xfId="88" applyNumberFormat="1" applyFont="1" applyFill="1" applyBorder="1" applyAlignment="1" applyProtection="1">
      <alignment/>
      <protection/>
    </xf>
    <xf numFmtId="165" fontId="29" fillId="33" borderId="33" xfId="88" applyNumberFormat="1" applyFont="1" applyFill="1" applyBorder="1" applyAlignment="1" applyProtection="1">
      <alignment/>
      <protection/>
    </xf>
    <xf numFmtId="0" fontId="29" fillId="33" borderId="0" xfId="58" applyFont="1" applyFill="1" applyBorder="1" applyAlignment="1" applyProtection="1" quotePrefix="1">
      <alignment horizontal="left" indent="2"/>
      <protection/>
    </xf>
    <xf numFmtId="0" fontId="30" fillId="33" borderId="0" xfId="58" applyFont="1" applyFill="1" applyBorder="1" applyAlignment="1" applyProtection="1" quotePrefix="1">
      <alignment/>
      <protection/>
    </xf>
    <xf numFmtId="41" fontId="29" fillId="33" borderId="33" xfId="88" applyNumberFormat="1" applyFont="1" applyFill="1" applyBorder="1" applyAlignment="1" applyProtection="1">
      <alignment horizontal="right"/>
      <protection/>
    </xf>
    <xf numFmtId="41" fontId="29" fillId="34" borderId="23" xfId="42" applyNumberFormat="1" applyFont="1" applyFill="1" applyBorder="1" applyAlignment="1" applyProtection="1">
      <alignment horizontal="right"/>
      <protection locked="0"/>
    </xf>
    <xf numFmtId="41" fontId="29" fillId="33" borderId="33" xfId="45" applyNumberFormat="1" applyFont="1" applyFill="1" applyBorder="1" applyAlignment="1" applyProtection="1">
      <alignment horizontal="right" indent="3"/>
      <protection/>
    </xf>
    <xf numFmtId="41" fontId="29" fillId="33" borderId="26" xfId="45" applyNumberFormat="1" applyFont="1" applyFill="1" applyBorder="1" applyAlignment="1" applyProtection="1">
      <alignment horizontal="right" indent="2"/>
      <protection/>
    </xf>
    <xf numFmtId="41" fontId="29" fillId="33" borderId="33" xfId="45" applyNumberFormat="1" applyFont="1" applyFill="1" applyBorder="1" applyAlignment="1" applyProtection="1">
      <alignment horizontal="right" indent="2"/>
      <protection/>
    </xf>
    <xf numFmtId="164" fontId="29" fillId="33" borderId="0" xfId="42" applyNumberFormat="1" applyFont="1" applyFill="1" applyBorder="1" applyAlignment="1" applyProtection="1">
      <alignment/>
      <protection/>
    </xf>
    <xf numFmtId="41" fontId="31" fillId="34" borderId="10" xfId="58" applyNumberFormat="1" applyFont="1" applyFill="1" applyBorder="1" applyAlignment="1" applyProtection="1">
      <alignment horizontal="right"/>
      <protection/>
    </xf>
    <xf numFmtId="41" fontId="29" fillId="33" borderId="12" xfId="58" applyNumberFormat="1" applyFont="1" applyFill="1" applyBorder="1" applyAlignment="1" applyProtection="1">
      <alignment horizontal="right"/>
      <protection/>
    </xf>
    <xf numFmtId="41" fontId="31" fillId="33" borderId="11" xfId="58" applyNumberFormat="1" applyFont="1" applyFill="1" applyBorder="1" applyAlignment="1" applyProtection="1">
      <alignment horizontal="right"/>
      <protection/>
    </xf>
    <xf numFmtId="0" fontId="29" fillId="33" borderId="0" xfId="58" applyFont="1" applyFill="1" applyBorder="1" applyAlignment="1" applyProtection="1">
      <alignment horizontal="left" indent="2"/>
      <protection/>
    </xf>
    <xf numFmtId="41" fontId="31" fillId="34" borderId="13" xfId="58" applyNumberFormat="1" applyFont="1" applyFill="1" applyBorder="1" applyAlignment="1" applyProtection="1" quotePrefix="1">
      <alignment horizontal="right"/>
      <protection/>
    </xf>
    <xf numFmtId="41" fontId="29" fillId="33" borderId="0" xfId="58" applyNumberFormat="1" applyFont="1" applyFill="1" applyBorder="1" applyAlignment="1" applyProtection="1" quotePrefix="1">
      <alignment horizontal="right"/>
      <protection/>
    </xf>
    <xf numFmtId="41" fontId="29" fillId="33" borderId="13" xfId="58" applyNumberFormat="1" applyFont="1" applyFill="1" applyBorder="1" applyAlignment="1" applyProtection="1" quotePrefix="1">
      <alignment horizontal="right"/>
      <protection/>
    </xf>
    <xf numFmtId="41" fontId="31" fillId="33" borderId="0" xfId="58" applyNumberFormat="1" applyFont="1" applyFill="1" applyBorder="1" applyAlignment="1" applyProtection="1" quotePrefix="1">
      <alignment horizontal="right"/>
      <protection/>
    </xf>
    <xf numFmtId="173" fontId="29" fillId="33" borderId="14" xfId="45" applyNumberFormat="1" applyFont="1" applyFill="1" applyBorder="1" applyAlignment="1" applyProtection="1">
      <alignment/>
      <protection/>
    </xf>
    <xf numFmtId="0" fontId="29" fillId="33" borderId="0" xfId="58" applyFont="1" applyFill="1" applyBorder="1" applyAlignment="1" applyProtection="1" quotePrefix="1">
      <alignment horizontal="left" indent="5"/>
      <protection/>
    </xf>
    <xf numFmtId="164" fontId="31" fillId="33" borderId="0" xfId="42" applyNumberFormat="1" applyFont="1" applyFill="1" applyBorder="1" applyAlignment="1" applyProtection="1">
      <alignment/>
      <protection/>
    </xf>
    <xf numFmtId="37" fontId="0" fillId="0" borderId="0" xfId="80" applyFont="1" applyAlignment="1" applyProtection="1">
      <alignment horizontal="right"/>
      <protection/>
    </xf>
    <xf numFmtId="37" fontId="60" fillId="0" borderId="0" xfId="80" applyFont="1" applyAlignment="1" applyProtection="1">
      <alignment horizontal="center"/>
      <protection/>
    </xf>
    <xf numFmtId="37" fontId="10" fillId="0" borderId="0" xfId="80" applyFont="1" applyProtection="1">
      <alignment/>
      <protection/>
    </xf>
    <xf numFmtId="37" fontId="0" fillId="0" borderId="0" xfId="80" applyFont="1" applyBorder="1" applyProtection="1">
      <alignment/>
      <protection/>
    </xf>
    <xf numFmtId="37" fontId="61" fillId="0" borderId="0" xfId="80" applyFont="1" applyProtection="1">
      <alignment/>
      <protection/>
    </xf>
    <xf numFmtId="37" fontId="21" fillId="0" borderId="0" xfId="80" applyFont="1" applyProtection="1">
      <alignment/>
      <protection locked="0"/>
    </xf>
    <xf numFmtId="37" fontId="0" fillId="0" borderId="0" xfId="81" applyFont="1" applyProtection="1">
      <alignment/>
      <protection/>
    </xf>
    <xf numFmtId="37" fontId="29" fillId="0" borderId="0" xfId="81" applyFont="1" applyProtection="1">
      <alignment/>
      <protection/>
    </xf>
    <xf numFmtId="0" fontId="62" fillId="33" borderId="0" xfId="58" applyFont="1" applyFill="1" applyBorder="1" applyAlignment="1" applyProtection="1">
      <alignment horizontal="left"/>
      <protection/>
    </xf>
    <xf numFmtId="0" fontId="41" fillId="33" borderId="0" xfId="58" applyFont="1" applyFill="1" applyBorder="1" applyProtection="1">
      <alignment/>
      <protection/>
    </xf>
    <xf numFmtId="0" fontId="63" fillId="33" borderId="0" xfId="58" applyFont="1" applyFill="1" applyBorder="1" applyAlignment="1" applyProtection="1">
      <alignment horizontal="left"/>
      <protection/>
    </xf>
    <xf numFmtId="0" fontId="29" fillId="33" borderId="16" xfId="58" applyFont="1" applyFill="1" applyBorder="1" applyAlignment="1" applyProtection="1">
      <alignment horizontal="left"/>
      <protection/>
    </xf>
    <xf numFmtId="41" fontId="29" fillId="0" borderId="18" xfId="42" applyNumberFormat="1" applyFont="1" applyFill="1" applyBorder="1" applyAlignment="1" applyProtection="1">
      <alignment horizontal="right"/>
      <protection/>
    </xf>
    <xf numFmtId="0" fontId="35" fillId="33" borderId="20" xfId="58" applyFont="1" applyFill="1" applyBorder="1" applyAlignment="1" applyProtection="1">
      <alignment horizontal="left"/>
      <protection/>
    </xf>
    <xf numFmtId="41" fontId="29" fillId="0" borderId="16" xfId="42" applyNumberFormat="1" applyFont="1" applyFill="1" applyBorder="1" applyAlignment="1" applyProtection="1">
      <alignment horizontal="right"/>
      <protection/>
    </xf>
    <xf numFmtId="0" fontId="35" fillId="33" borderId="18" xfId="58" applyFont="1" applyFill="1" applyBorder="1" applyAlignment="1" applyProtection="1">
      <alignment horizontal="left"/>
      <protection/>
    </xf>
    <xf numFmtId="41" fontId="29" fillId="0" borderId="35" xfId="42" applyNumberFormat="1" applyFont="1" applyFill="1" applyBorder="1" applyAlignment="1" applyProtection="1">
      <alignment horizontal="right"/>
      <protection/>
    </xf>
    <xf numFmtId="41" fontId="29" fillId="0" borderId="23" xfId="42" applyNumberFormat="1" applyFont="1" applyFill="1" applyBorder="1" applyAlignment="1" applyProtection="1">
      <alignment horizontal="right"/>
      <protection/>
    </xf>
    <xf numFmtId="0" fontId="34" fillId="33" borderId="20" xfId="58" applyFont="1" applyFill="1" applyBorder="1" applyAlignment="1" applyProtection="1">
      <alignment horizontal="left"/>
      <protection/>
    </xf>
    <xf numFmtId="0" fontId="58" fillId="33" borderId="0" xfId="58" applyFont="1" applyFill="1" applyAlignment="1" applyProtection="1">
      <alignment horizontal="left"/>
      <protection/>
    </xf>
    <xf numFmtId="0" fontId="35" fillId="33" borderId="31" xfId="58" applyFont="1" applyFill="1" applyBorder="1" applyAlignment="1" applyProtection="1" quotePrefix="1">
      <alignment horizontal="left"/>
      <protection/>
    </xf>
    <xf numFmtId="41" fontId="29" fillId="34" borderId="35" xfId="42" applyNumberFormat="1" applyFont="1" applyFill="1" applyBorder="1" applyAlignment="1" applyProtection="1">
      <alignment horizontal="right"/>
      <protection locked="0"/>
    </xf>
    <xf numFmtId="0" fontId="64" fillId="33" borderId="0" xfId="58" applyFont="1" applyFill="1" applyProtection="1">
      <alignment/>
      <protection/>
    </xf>
    <xf numFmtId="165" fontId="42" fillId="34" borderId="16" xfId="88" applyNumberFormat="1" applyFont="1" applyFill="1" applyBorder="1" applyAlignment="1" applyProtection="1">
      <alignment/>
      <protection/>
    </xf>
    <xf numFmtId="165" fontId="42" fillId="33" borderId="13" xfId="88" applyNumberFormat="1" applyFont="1" applyFill="1" applyBorder="1" applyAlignment="1" applyProtection="1">
      <alignment/>
      <protection/>
    </xf>
    <xf numFmtId="165" fontId="42" fillId="34" borderId="11" xfId="88" applyNumberFormat="1" applyFont="1" applyFill="1" applyBorder="1" applyAlignment="1" applyProtection="1">
      <alignment/>
      <protection/>
    </xf>
    <xf numFmtId="165" fontId="29" fillId="33" borderId="13" xfId="58" applyNumberFormat="1" applyFont="1" applyFill="1" applyBorder="1" applyAlignment="1" applyProtection="1">
      <alignment horizontal="right"/>
      <protection/>
    </xf>
    <xf numFmtId="165" fontId="29" fillId="33" borderId="13" xfId="88" applyNumberFormat="1" applyFont="1" applyFill="1" applyBorder="1" applyAlignment="1" applyProtection="1">
      <alignment/>
      <protection/>
    </xf>
    <xf numFmtId="41" fontId="29" fillId="33" borderId="13" xfId="88" applyNumberFormat="1" applyFont="1" applyFill="1" applyBorder="1" applyAlignment="1" applyProtection="1">
      <alignment horizontal="right"/>
      <protection/>
    </xf>
    <xf numFmtId="41" fontId="29" fillId="34" borderId="0" xfId="42" applyNumberFormat="1" applyFont="1" applyFill="1" applyBorder="1" applyAlignment="1" applyProtection="1">
      <alignment horizontal="right"/>
      <protection locked="0"/>
    </xf>
    <xf numFmtId="41" fontId="29" fillId="33" borderId="13" xfId="45" applyNumberFormat="1" applyFont="1" applyFill="1" applyBorder="1" applyAlignment="1" applyProtection="1">
      <alignment horizontal="right" indent="3"/>
      <protection/>
    </xf>
    <xf numFmtId="41" fontId="29" fillId="33" borderId="13" xfId="45" applyNumberFormat="1" applyFont="1" applyFill="1" applyBorder="1" applyAlignment="1" applyProtection="1">
      <alignment horizontal="right" indent="2"/>
      <protection/>
    </xf>
    <xf numFmtId="0" fontId="30" fillId="33" borderId="36" xfId="58" applyFont="1" applyFill="1" applyBorder="1" applyAlignment="1" applyProtection="1">
      <alignment horizontal="left"/>
      <protection/>
    </xf>
    <xf numFmtId="41" fontId="31" fillId="34" borderId="16" xfId="42" applyNumberFormat="1" applyFont="1" applyFill="1" applyBorder="1" applyAlignment="1" applyProtection="1">
      <alignment horizontal="right"/>
      <protection/>
    </xf>
    <xf numFmtId="37" fontId="0" fillId="0" borderId="0" xfId="81" applyFont="1" applyAlignment="1" applyProtection="1">
      <alignment horizontal="right"/>
      <protection/>
    </xf>
    <xf numFmtId="37" fontId="28" fillId="0" borderId="0" xfId="81" applyFont="1" applyAlignment="1" applyProtection="1">
      <alignment horizontal="left"/>
      <protection/>
    </xf>
    <xf numFmtId="37" fontId="60" fillId="0" borderId="0" xfId="81" applyFont="1" applyAlignment="1" applyProtection="1">
      <alignment horizontal="center"/>
      <protection/>
    </xf>
    <xf numFmtId="37" fontId="10" fillId="0" borderId="0" xfId="81" applyFont="1" applyProtection="1">
      <alignment/>
      <protection/>
    </xf>
    <xf numFmtId="37" fontId="61" fillId="0" borderId="0" xfId="81" applyFont="1" applyProtection="1">
      <alignment/>
      <protection/>
    </xf>
    <xf numFmtId="37" fontId="21" fillId="0" borderId="0" xfId="81" applyFont="1" applyProtection="1">
      <alignment/>
      <protection locked="0"/>
    </xf>
    <xf numFmtId="37" fontId="0" fillId="0" borderId="0" xfId="77" applyFont="1" applyFill="1" applyProtection="1">
      <alignment/>
      <protection/>
    </xf>
    <xf numFmtId="37" fontId="29" fillId="0" borderId="0" xfId="77" applyFont="1" applyFill="1" applyProtection="1">
      <alignment/>
      <protection/>
    </xf>
    <xf numFmtId="164" fontId="31" fillId="33" borderId="25" xfId="42" applyNumberFormat="1" applyFont="1" applyFill="1" applyBorder="1" applyAlignment="1" applyProtection="1">
      <alignment horizontal="left"/>
      <protection/>
    </xf>
    <xf numFmtId="164" fontId="29" fillId="33" borderId="25" xfId="42" applyNumberFormat="1" applyFont="1" applyFill="1" applyBorder="1" applyAlignment="1" applyProtection="1">
      <alignment horizontal="left"/>
      <protection/>
    </xf>
    <xf numFmtId="164" fontId="29" fillId="33" borderId="0" xfId="42" applyNumberFormat="1" applyFont="1" applyFill="1" applyBorder="1" applyAlignment="1" applyProtection="1">
      <alignment horizontal="left"/>
      <protection/>
    </xf>
    <xf numFmtId="164" fontId="31" fillId="33" borderId="10" xfId="42" applyNumberFormat="1" applyFont="1" applyFill="1" applyBorder="1" applyAlignment="1" applyProtection="1">
      <alignment horizontal="left"/>
      <protection/>
    </xf>
    <xf numFmtId="164" fontId="29" fillId="33" borderId="11" xfId="42" applyNumberFormat="1" applyFont="1" applyFill="1" applyBorder="1" applyAlignment="1" applyProtection="1">
      <alignment horizontal="left"/>
      <protection/>
    </xf>
    <xf numFmtId="164" fontId="29" fillId="33" borderId="12" xfId="42" applyNumberFormat="1" applyFont="1" applyFill="1" applyBorder="1" applyAlignment="1" applyProtection="1">
      <alignment horizontal="left"/>
      <protection/>
    </xf>
    <xf numFmtId="164" fontId="29" fillId="33" borderId="10" xfId="42" applyNumberFormat="1" applyFont="1" applyFill="1" applyBorder="1" applyAlignment="1" applyProtection="1">
      <alignment horizontal="left"/>
      <protection/>
    </xf>
    <xf numFmtId="0" fontId="30" fillId="33" borderId="0" xfId="58" applyFont="1" applyFill="1" applyBorder="1" applyAlignment="1" applyProtection="1" quotePrefix="1">
      <alignment horizontal="left"/>
      <protection/>
    </xf>
    <xf numFmtId="0" fontId="41" fillId="33" borderId="0" xfId="58" applyFont="1" applyFill="1" applyBorder="1" applyAlignment="1" applyProtection="1">
      <alignment horizontal="left" indent="2"/>
      <protection/>
    </xf>
    <xf numFmtId="0" fontId="58" fillId="33" borderId="0" xfId="58" applyFont="1" applyFill="1" applyBorder="1" applyAlignment="1" applyProtection="1">
      <alignment horizontal="left"/>
      <protection/>
    </xf>
    <xf numFmtId="164" fontId="29" fillId="33" borderId="16" xfId="42" applyNumberFormat="1" applyFont="1" applyFill="1" applyBorder="1" applyAlignment="1" applyProtection="1">
      <alignment horizontal="left"/>
      <protection/>
    </xf>
    <xf numFmtId="41" fontId="29" fillId="33" borderId="39" xfId="42" applyNumberFormat="1" applyFont="1" applyFill="1" applyBorder="1" applyAlignment="1" applyProtection="1">
      <alignment horizontal="right"/>
      <protection/>
    </xf>
    <xf numFmtId="41" fontId="31" fillId="33" borderId="10" xfId="42" applyNumberFormat="1" applyFont="1" applyFill="1" applyBorder="1" applyAlignment="1" applyProtection="1">
      <alignment horizontal="right"/>
      <protection/>
    </xf>
    <xf numFmtId="41" fontId="29" fillId="33" borderId="12" xfId="42" applyNumberFormat="1" applyFont="1" applyFill="1" applyBorder="1" applyAlignment="1" applyProtection="1">
      <alignment horizontal="right"/>
      <protection/>
    </xf>
    <xf numFmtId="41" fontId="31" fillId="33" borderId="11" xfId="42" applyNumberFormat="1" applyFont="1" applyFill="1" applyBorder="1" applyAlignment="1" applyProtection="1">
      <alignment horizontal="right"/>
      <protection/>
    </xf>
    <xf numFmtId="41" fontId="31" fillId="33" borderId="13" xfId="58" applyNumberFormat="1" applyFont="1" applyFill="1" applyBorder="1" applyAlignment="1" applyProtection="1" quotePrefix="1">
      <alignment horizontal="right"/>
      <protection/>
    </xf>
    <xf numFmtId="0" fontId="29" fillId="33" borderId="20" xfId="58" applyFont="1" applyFill="1" applyBorder="1" applyAlignment="1" applyProtection="1">
      <alignment/>
      <protection/>
    </xf>
    <xf numFmtId="0" fontId="30" fillId="33" borderId="23" xfId="58" applyFont="1" applyFill="1" applyBorder="1" applyAlignment="1" applyProtection="1" quotePrefix="1">
      <alignment horizontal="left"/>
      <protection/>
    </xf>
    <xf numFmtId="0" fontId="30" fillId="33" borderId="18" xfId="58" applyFont="1" applyFill="1" applyBorder="1" applyAlignment="1" applyProtection="1">
      <alignment horizontal="left"/>
      <protection/>
    </xf>
    <xf numFmtId="41" fontId="31" fillId="34" borderId="24" xfId="42" applyNumberFormat="1" applyFont="1" applyFill="1" applyBorder="1" applyAlignment="1" applyProtection="1">
      <alignment horizontal="right"/>
      <protection locked="0"/>
    </xf>
    <xf numFmtId="0" fontId="29" fillId="33" borderId="0" xfId="58" applyFont="1" applyFill="1" applyAlignment="1" applyProtection="1">
      <alignment horizontal="right"/>
      <protection/>
    </xf>
    <xf numFmtId="0" fontId="30" fillId="33" borderId="0" xfId="58" applyFont="1" applyFill="1" applyAlignment="1" applyProtection="1">
      <alignment horizontal="left"/>
      <protection/>
    </xf>
    <xf numFmtId="0" fontId="31" fillId="33" borderId="0" xfId="58" applyFont="1" applyFill="1" applyProtection="1">
      <alignment/>
      <protection/>
    </xf>
    <xf numFmtId="0" fontId="63" fillId="33" borderId="0" xfId="58" applyFont="1" applyFill="1" applyAlignment="1" applyProtection="1">
      <alignment horizontal="left"/>
      <protection/>
    </xf>
    <xf numFmtId="41" fontId="31" fillId="33" borderId="10" xfId="58" applyNumberFormat="1" applyFont="1" applyFill="1" applyBorder="1" applyAlignment="1" applyProtection="1">
      <alignment horizontal="right"/>
      <protection/>
    </xf>
    <xf numFmtId="0" fontId="41" fillId="33" borderId="0" xfId="58" applyFont="1" applyFill="1" applyAlignment="1" applyProtection="1">
      <alignment horizontal="right"/>
      <protection/>
    </xf>
    <xf numFmtId="41" fontId="31" fillId="33" borderId="15" xfId="58" applyNumberFormat="1" applyFont="1" applyFill="1" applyBorder="1" applyAlignment="1" applyProtection="1" quotePrefix="1">
      <alignment horizontal="right"/>
      <protection/>
    </xf>
    <xf numFmtId="41" fontId="29" fillId="33" borderId="16" xfId="58" applyNumberFormat="1" applyFont="1" applyFill="1" applyBorder="1" applyAlignment="1" applyProtection="1" quotePrefix="1">
      <alignment horizontal="right"/>
      <protection/>
    </xf>
    <xf numFmtId="41" fontId="31" fillId="33" borderId="16" xfId="58" applyNumberFormat="1" applyFont="1" applyFill="1" applyBorder="1" applyAlignment="1" applyProtection="1" quotePrefix="1">
      <alignment horizontal="right"/>
      <protection/>
    </xf>
    <xf numFmtId="37" fontId="0" fillId="0" borderId="0" xfId="77" applyFont="1" applyFill="1" applyAlignment="1" applyProtection="1">
      <alignment horizontal="right"/>
      <protection/>
    </xf>
    <xf numFmtId="37" fontId="28" fillId="0" borderId="0" xfId="77" applyFont="1" applyFill="1" applyAlignment="1" applyProtection="1">
      <alignment horizontal="left"/>
      <protection/>
    </xf>
    <xf numFmtId="37" fontId="60" fillId="0" borderId="0" xfId="77" applyFont="1" applyFill="1" applyAlignment="1" applyProtection="1">
      <alignment horizontal="right"/>
      <protection/>
    </xf>
    <xf numFmtId="37" fontId="10" fillId="0" borderId="0" xfId="77" applyFont="1" applyFill="1" applyProtection="1">
      <alignment/>
      <protection/>
    </xf>
    <xf numFmtId="37" fontId="0" fillId="0" borderId="0" xfId="77" applyFont="1" applyFill="1" applyBorder="1" applyProtection="1">
      <alignment/>
      <protection/>
    </xf>
    <xf numFmtId="37" fontId="61" fillId="0" borderId="0" xfId="77" applyFont="1" applyFill="1" applyProtection="1">
      <alignment/>
      <protection/>
    </xf>
    <xf numFmtId="37" fontId="21" fillId="0" borderId="0" xfId="77" applyNumberFormat="1" applyFont="1" applyFill="1" applyProtection="1">
      <alignment/>
      <protection locked="0"/>
    </xf>
    <xf numFmtId="39" fontId="0" fillId="0" borderId="0" xfId="77" applyNumberFormat="1" applyFont="1" applyFill="1" applyProtection="1">
      <alignment/>
      <protection/>
    </xf>
    <xf numFmtId="37" fontId="0" fillId="0" borderId="0" xfId="79" applyFont="1" applyAlignment="1" applyProtection="1">
      <alignment/>
      <protection/>
    </xf>
    <xf numFmtId="0" fontId="0" fillId="33" borderId="0" xfId="59" applyFont="1" applyFill="1" applyAlignment="1" applyProtection="1">
      <alignment/>
      <protection/>
    </xf>
    <xf numFmtId="0" fontId="0" fillId="33" borderId="0" xfId="59" applyFont="1" applyFill="1" applyBorder="1" applyAlignment="1" applyProtection="1">
      <alignment/>
      <protection/>
    </xf>
    <xf numFmtId="0" fontId="10" fillId="33" borderId="0" xfId="59" applyFont="1" applyFill="1" applyBorder="1" applyAlignment="1" applyProtection="1">
      <alignment/>
      <protection/>
    </xf>
    <xf numFmtId="0" fontId="27" fillId="33" borderId="10" xfId="59" applyFont="1" applyFill="1" applyBorder="1" applyAlignment="1" applyProtection="1">
      <alignment/>
      <protection/>
    </xf>
    <xf numFmtId="0" fontId="27" fillId="33" borderId="11" xfId="59" applyFont="1" applyFill="1" applyBorder="1" applyAlignment="1" applyProtection="1">
      <alignment/>
      <protection/>
    </xf>
    <xf numFmtId="0" fontId="27" fillId="33" borderId="12" xfId="59" applyFont="1" applyFill="1" applyBorder="1" applyAlignment="1" applyProtection="1">
      <alignment/>
      <protection/>
    </xf>
    <xf numFmtId="0" fontId="27" fillId="33" borderId="0" xfId="59" applyFont="1" applyFill="1" applyBorder="1" applyAlignment="1" applyProtection="1">
      <alignment/>
      <protection/>
    </xf>
    <xf numFmtId="41" fontId="27" fillId="33" borderId="11" xfId="59" applyNumberFormat="1" applyFont="1" applyFill="1" applyBorder="1" applyAlignment="1" applyProtection="1" quotePrefix="1">
      <alignment horizontal="right"/>
      <protection/>
    </xf>
    <xf numFmtId="41" fontId="25" fillId="33" borderId="11" xfId="59" applyNumberFormat="1" applyFont="1" applyFill="1" applyBorder="1" applyAlignment="1" applyProtection="1" quotePrefix="1">
      <alignment horizontal="right"/>
      <protection/>
    </xf>
    <xf numFmtId="0" fontId="52" fillId="33" borderId="0" xfId="59" applyFont="1" applyFill="1" applyBorder="1" applyAlignment="1" applyProtection="1">
      <alignment horizontal="left"/>
      <protection/>
    </xf>
    <xf numFmtId="0" fontId="53" fillId="33" borderId="0" xfId="59" applyFont="1" applyFill="1" applyBorder="1" applyAlignment="1" applyProtection="1">
      <alignment horizontal="left"/>
      <protection/>
    </xf>
    <xf numFmtId="41" fontId="27" fillId="33" borderId="15" xfId="59" applyNumberFormat="1" applyFont="1" applyFill="1" applyBorder="1" applyAlignment="1" applyProtection="1">
      <alignment horizontal="right"/>
      <protection/>
    </xf>
    <xf numFmtId="41" fontId="25" fillId="33" borderId="16" xfId="59" applyNumberFormat="1" applyFont="1" applyFill="1" applyBorder="1" applyAlignment="1" applyProtection="1">
      <alignment horizontal="right"/>
      <protection/>
    </xf>
    <xf numFmtId="0" fontId="27" fillId="33" borderId="17" xfId="59" applyFont="1" applyFill="1" applyBorder="1" applyAlignment="1" applyProtection="1">
      <alignment/>
      <protection/>
    </xf>
    <xf numFmtId="0" fontId="25" fillId="33" borderId="0" xfId="59" applyFont="1" applyFill="1" applyBorder="1" applyAlignment="1" applyProtection="1">
      <alignment horizontal="right"/>
      <protection/>
    </xf>
    <xf numFmtId="41" fontId="27" fillId="33" borderId="16" xfId="59" applyNumberFormat="1" applyFont="1" applyFill="1" applyBorder="1" applyAlignment="1" applyProtection="1">
      <alignment horizontal="right"/>
      <protection/>
    </xf>
    <xf numFmtId="0" fontId="51" fillId="33" borderId="16" xfId="59" applyFont="1" applyFill="1" applyBorder="1" applyAlignment="1" applyProtection="1">
      <alignment/>
      <protection/>
    </xf>
    <xf numFmtId="0" fontId="56" fillId="33" borderId="0" xfId="59" applyFont="1" applyFill="1" applyBorder="1" applyAlignment="1" applyProtection="1" quotePrefix="1">
      <alignment horizontal="left"/>
      <protection/>
    </xf>
    <xf numFmtId="0" fontId="25" fillId="33" borderId="11" xfId="59" applyFont="1" applyFill="1" applyBorder="1" applyAlignment="1" applyProtection="1">
      <alignment/>
      <protection/>
    </xf>
    <xf numFmtId="0" fontId="25" fillId="33" borderId="12" xfId="59" applyFont="1" applyFill="1" applyBorder="1" applyAlignment="1" applyProtection="1">
      <alignment/>
      <protection/>
    </xf>
    <xf numFmtId="0" fontId="25" fillId="33" borderId="10" xfId="59" applyFont="1" applyFill="1" applyBorder="1" applyAlignment="1" applyProtection="1">
      <alignment/>
      <protection/>
    </xf>
    <xf numFmtId="0" fontId="51" fillId="33" borderId="12" xfId="59" applyFont="1" applyFill="1" applyBorder="1" applyAlignment="1" applyProtection="1">
      <alignment/>
      <protection/>
    </xf>
    <xf numFmtId="0" fontId="25" fillId="33" borderId="18" xfId="59" applyFont="1" applyFill="1" applyBorder="1" applyAlignment="1" applyProtection="1">
      <alignment horizontal="left"/>
      <protection/>
    </xf>
    <xf numFmtId="0" fontId="25" fillId="33" borderId="18" xfId="59" applyFont="1" applyFill="1" applyBorder="1" applyAlignment="1" applyProtection="1">
      <alignment/>
      <protection/>
    </xf>
    <xf numFmtId="0" fontId="56" fillId="33" borderId="14" xfId="59" applyFont="1" applyFill="1" applyBorder="1" applyAlignment="1" applyProtection="1" quotePrefix="1">
      <alignment horizontal="left"/>
      <protection/>
    </xf>
    <xf numFmtId="41" fontId="25" fillId="33" borderId="0" xfId="59" applyNumberFormat="1" applyFont="1" applyFill="1" applyBorder="1" applyAlignment="1" applyProtection="1">
      <alignment horizontal="right"/>
      <protection/>
    </xf>
    <xf numFmtId="41" fontId="25" fillId="33" borderId="19" xfId="42" applyNumberFormat="1" applyFont="1" applyFill="1" applyBorder="1" applyAlignment="1" applyProtection="1">
      <alignment horizontal="right"/>
      <protection/>
    </xf>
    <xf numFmtId="0" fontId="51" fillId="33" borderId="14" xfId="59" applyFont="1" applyFill="1" applyBorder="1" applyAlignment="1" applyProtection="1">
      <alignment/>
      <protection/>
    </xf>
    <xf numFmtId="0" fontId="25" fillId="33" borderId="20" xfId="59" applyFont="1" applyFill="1" applyBorder="1" applyAlignment="1" applyProtection="1">
      <alignment horizontal="left"/>
      <protection/>
    </xf>
    <xf numFmtId="0" fontId="25" fillId="33" borderId="20" xfId="59" applyFont="1" applyFill="1" applyBorder="1" applyAlignment="1" applyProtection="1">
      <alignment/>
      <protection/>
    </xf>
    <xf numFmtId="0" fontId="56" fillId="33" borderId="31" xfId="59" applyFont="1" applyFill="1" applyBorder="1" applyAlignment="1" applyProtection="1" quotePrefix="1">
      <alignment horizontal="left"/>
      <protection/>
    </xf>
    <xf numFmtId="41" fontId="27" fillId="33" borderId="15" xfId="42" applyNumberFormat="1" applyFont="1" applyFill="1" applyBorder="1" applyAlignment="1" applyProtection="1">
      <alignment horizontal="right"/>
      <protection/>
    </xf>
    <xf numFmtId="41" fontId="25" fillId="33" borderId="16" xfId="42" applyNumberFormat="1" applyFont="1" applyFill="1" applyBorder="1" applyAlignment="1" applyProtection="1">
      <alignment horizontal="right"/>
      <protection/>
    </xf>
    <xf numFmtId="41" fontId="25" fillId="33" borderId="17" xfId="42" applyNumberFormat="1" applyFont="1" applyFill="1" applyBorder="1" applyAlignment="1" applyProtection="1">
      <alignment horizontal="right"/>
      <protection/>
    </xf>
    <xf numFmtId="41" fontId="25" fillId="33" borderId="15" xfId="42" applyNumberFormat="1" applyFont="1" applyFill="1" applyBorder="1" applyAlignment="1" applyProtection="1">
      <alignment horizontal="right"/>
      <protection/>
    </xf>
    <xf numFmtId="41" fontId="27" fillId="33" borderId="16" xfId="42" applyNumberFormat="1" applyFont="1" applyFill="1" applyBorder="1" applyAlignment="1" applyProtection="1">
      <alignment horizontal="right"/>
      <protection/>
    </xf>
    <xf numFmtId="41" fontId="25" fillId="33" borderId="35" xfId="42" applyNumberFormat="1" applyFont="1" applyFill="1" applyBorder="1" applyAlignment="1" applyProtection="1">
      <alignment horizontal="right"/>
      <protection/>
    </xf>
    <xf numFmtId="164" fontId="51" fillId="33" borderId="17" xfId="42" applyNumberFormat="1" applyFont="1" applyFill="1" applyBorder="1" applyAlignment="1" applyProtection="1">
      <alignment/>
      <protection/>
    </xf>
    <xf numFmtId="0" fontId="55" fillId="33" borderId="31" xfId="59" applyFont="1" applyFill="1" applyBorder="1" applyAlignment="1" applyProtection="1">
      <alignment horizontal="left"/>
      <protection/>
    </xf>
    <xf numFmtId="41" fontId="27" fillId="33" borderId="13" xfId="42" applyNumberFormat="1" applyFont="1" applyFill="1" applyBorder="1" applyAlignment="1" applyProtection="1">
      <alignment horizontal="right"/>
      <protection/>
    </xf>
    <xf numFmtId="41" fontId="25" fillId="33" borderId="13" xfId="42" applyNumberFormat="1" applyFont="1" applyFill="1" applyBorder="1" applyAlignment="1" applyProtection="1">
      <alignment horizontal="right"/>
      <protection/>
    </xf>
    <xf numFmtId="41" fontId="27" fillId="33" borderId="0" xfId="42" applyNumberFormat="1" applyFont="1" applyFill="1" applyBorder="1" applyAlignment="1" applyProtection="1">
      <alignment horizontal="right"/>
      <protection/>
    </xf>
    <xf numFmtId="0" fontId="56" fillId="33" borderId="31" xfId="59" applyFont="1" applyFill="1" applyBorder="1" applyAlignment="1" applyProtection="1">
      <alignment horizontal="left"/>
      <protection/>
    </xf>
    <xf numFmtId="41" fontId="25" fillId="33" borderId="25" xfId="42" applyNumberFormat="1" applyFont="1" applyFill="1" applyBorder="1" applyAlignment="1" applyProtection="1">
      <alignment horizontal="right"/>
      <protection/>
    </xf>
    <xf numFmtId="41" fontId="25" fillId="33" borderId="26" xfId="42" applyNumberFormat="1" applyFont="1" applyFill="1" applyBorder="1" applyAlignment="1" applyProtection="1">
      <alignment horizontal="right"/>
      <protection/>
    </xf>
    <xf numFmtId="41" fontId="25" fillId="33" borderId="24" xfId="42" applyNumberFormat="1" applyFont="1" applyFill="1" applyBorder="1" applyAlignment="1" applyProtection="1">
      <alignment horizontal="right"/>
      <protection/>
    </xf>
    <xf numFmtId="175" fontId="27" fillId="34" borderId="24" xfId="59" applyNumberFormat="1" applyFont="1" applyFill="1" applyBorder="1" applyAlignment="1" applyProtection="1">
      <alignment horizontal="right"/>
      <protection locked="0"/>
    </xf>
    <xf numFmtId="175" fontId="25" fillId="33" borderId="25" xfId="59" applyNumberFormat="1" applyFont="1" applyFill="1" applyBorder="1" applyAlignment="1" applyProtection="1">
      <alignment horizontal="right"/>
      <protection/>
    </xf>
    <xf numFmtId="165" fontId="25" fillId="33" borderId="26" xfId="88" applyNumberFormat="1" applyFont="1" applyFill="1" applyBorder="1" applyAlignment="1" applyProtection="1">
      <alignment horizontal="right"/>
      <protection/>
    </xf>
    <xf numFmtId="165" fontId="25" fillId="33" borderId="0" xfId="88" applyNumberFormat="1" applyFont="1" applyFill="1" applyBorder="1" applyAlignment="1" applyProtection="1">
      <alignment horizontal="right"/>
      <protection/>
    </xf>
    <xf numFmtId="175" fontId="25" fillId="33" borderId="24" xfId="59" applyNumberFormat="1" applyFont="1" applyFill="1" applyBorder="1" applyAlignment="1" applyProtection="1">
      <alignment horizontal="right"/>
      <protection/>
    </xf>
    <xf numFmtId="175" fontId="27" fillId="34" borderId="25" xfId="59" applyNumberFormat="1" applyFont="1" applyFill="1" applyBorder="1" applyAlignment="1" applyProtection="1">
      <alignment horizontal="right"/>
      <protection locked="0"/>
    </xf>
    <xf numFmtId="175" fontId="25" fillId="34" borderId="25" xfId="59" applyNumberFormat="1" applyFont="1" applyFill="1" applyBorder="1" applyAlignment="1" applyProtection="1">
      <alignment horizontal="right"/>
      <protection/>
    </xf>
    <xf numFmtId="165" fontId="51" fillId="33" borderId="26" xfId="88" applyNumberFormat="1" applyFont="1" applyFill="1" applyBorder="1" applyAlignment="1" applyProtection="1">
      <alignment/>
      <protection/>
    </xf>
    <xf numFmtId="175" fontId="27" fillId="34" borderId="15" xfId="59" applyNumberFormat="1" applyFont="1" applyFill="1" applyBorder="1" applyAlignment="1" applyProtection="1">
      <alignment horizontal="right"/>
      <protection locked="0"/>
    </xf>
    <xf numFmtId="175" fontId="25" fillId="33" borderId="16" xfId="59" applyNumberFormat="1" applyFont="1" applyFill="1" applyBorder="1" applyAlignment="1" applyProtection="1">
      <alignment horizontal="right"/>
      <protection/>
    </xf>
    <xf numFmtId="165" fontId="25" fillId="33" borderId="17" xfId="88" applyNumberFormat="1" applyFont="1" applyFill="1" applyBorder="1" applyAlignment="1" applyProtection="1">
      <alignment horizontal="right"/>
      <protection/>
    </xf>
    <xf numFmtId="175" fontId="25" fillId="33" borderId="15" xfId="59" applyNumberFormat="1" applyFont="1" applyFill="1" applyBorder="1" applyAlignment="1" applyProtection="1">
      <alignment horizontal="right"/>
      <protection/>
    </xf>
    <xf numFmtId="175" fontId="27" fillId="34" borderId="16" xfId="59" applyNumberFormat="1" applyFont="1" applyFill="1" applyBorder="1" applyAlignment="1" applyProtection="1">
      <alignment horizontal="right"/>
      <protection locked="0"/>
    </xf>
    <xf numFmtId="175" fontId="25" fillId="34" borderId="16" xfId="59" applyNumberFormat="1" applyFont="1" applyFill="1" applyBorder="1" applyAlignment="1" applyProtection="1">
      <alignment horizontal="right"/>
      <protection/>
    </xf>
    <xf numFmtId="165" fontId="51" fillId="33" borderId="17" xfId="88" applyNumberFormat="1" applyFont="1" applyFill="1" applyBorder="1" applyAlignment="1" applyProtection="1">
      <alignment/>
      <protection/>
    </xf>
    <xf numFmtId="0" fontId="56" fillId="33" borderId="0" xfId="59" applyFont="1" applyFill="1" applyBorder="1" applyAlignment="1" applyProtection="1">
      <alignment horizontal="left"/>
      <protection/>
    </xf>
    <xf numFmtId="0" fontId="25" fillId="34" borderId="25" xfId="59" applyFont="1" applyFill="1" applyBorder="1" applyAlignment="1" applyProtection="1">
      <alignment/>
      <protection/>
    </xf>
    <xf numFmtId="0" fontId="25" fillId="33" borderId="25" xfId="59" applyFont="1" applyFill="1" applyBorder="1" applyAlignment="1" applyProtection="1">
      <alignment/>
      <protection/>
    </xf>
    <xf numFmtId="168" fontId="51" fillId="33" borderId="16" xfId="59" applyNumberFormat="1" applyFont="1" applyFill="1" applyBorder="1" applyAlignment="1" applyProtection="1">
      <alignment/>
      <protection/>
    </xf>
    <xf numFmtId="0" fontId="27" fillId="34" borderId="10" xfId="59" applyFont="1" applyFill="1" applyBorder="1" applyAlignment="1" applyProtection="1" quotePrefix="1">
      <alignment horizontal="left"/>
      <protection/>
    </xf>
    <xf numFmtId="0" fontId="25" fillId="33" borderId="11" xfId="59" applyFont="1" applyFill="1" applyBorder="1" applyAlignment="1" applyProtection="1" quotePrefix="1">
      <alignment horizontal="left"/>
      <protection/>
    </xf>
    <xf numFmtId="0" fontId="25" fillId="33" borderId="12" xfId="59" applyFont="1" applyFill="1" applyBorder="1" applyAlignment="1" applyProtection="1" quotePrefix="1">
      <alignment horizontal="left"/>
      <protection/>
    </xf>
    <xf numFmtId="0" fontId="25" fillId="33" borderId="0" xfId="59" applyFont="1" applyFill="1" applyBorder="1" applyAlignment="1" applyProtection="1" quotePrefix="1">
      <alignment horizontal="left"/>
      <protection/>
    </xf>
    <xf numFmtId="0" fontId="25" fillId="33" borderId="13" xfId="59" applyFont="1" applyFill="1" applyBorder="1" applyAlignment="1" applyProtection="1" quotePrefix="1">
      <alignment horizontal="left"/>
      <protection/>
    </xf>
    <xf numFmtId="37" fontId="51" fillId="33" borderId="12" xfId="59" applyNumberFormat="1" applyFont="1" applyFill="1" applyBorder="1" applyAlignment="1" applyProtection="1">
      <alignment/>
      <protection/>
    </xf>
    <xf numFmtId="41" fontId="27" fillId="34" borderId="19" xfId="42" applyNumberFormat="1" applyFont="1" applyFill="1" applyBorder="1" applyAlignment="1" applyProtection="1">
      <alignment horizontal="right"/>
      <protection locked="0"/>
    </xf>
    <xf numFmtId="41" fontId="25" fillId="0" borderId="18" xfId="42" applyNumberFormat="1" applyFont="1" applyFill="1" applyBorder="1" applyAlignment="1" applyProtection="1">
      <alignment horizontal="right"/>
      <protection/>
    </xf>
    <xf numFmtId="41" fontId="25" fillId="34" borderId="19" xfId="42" applyNumberFormat="1" applyFont="1" applyFill="1" applyBorder="1" applyAlignment="1" applyProtection="1">
      <alignment horizontal="right"/>
      <protection/>
    </xf>
    <xf numFmtId="41" fontId="27" fillId="0" borderId="18" xfId="42" applyNumberFormat="1" applyFont="1" applyFill="1" applyBorder="1" applyAlignment="1" applyProtection="1">
      <alignment horizontal="right"/>
      <protection/>
    </xf>
    <xf numFmtId="41" fontId="25" fillId="34" borderId="21" xfId="42" applyNumberFormat="1" applyFont="1" applyFill="1" applyBorder="1" applyAlignment="1" applyProtection="1">
      <alignment horizontal="right"/>
      <protection/>
    </xf>
    <xf numFmtId="41" fontId="25" fillId="33" borderId="21" xfId="42" applyNumberFormat="1" applyFont="1" applyFill="1" applyBorder="1" applyAlignment="1" applyProtection="1">
      <alignment horizontal="right"/>
      <protection/>
    </xf>
    <xf numFmtId="41" fontId="27" fillId="34" borderId="15" xfId="42" applyNumberFormat="1" applyFont="1" applyFill="1" applyBorder="1" applyAlignment="1" applyProtection="1">
      <alignment horizontal="right"/>
      <protection locked="0"/>
    </xf>
    <xf numFmtId="41" fontId="25" fillId="34" borderId="17" xfId="42" applyNumberFormat="1" applyFont="1" applyFill="1" applyBorder="1" applyAlignment="1" applyProtection="1">
      <alignment horizontal="right"/>
      <protection/>
    </xf>
    <xf numFmtId="41" fontId="25" fillId="33" borderId="34" xfId="42" applyNumberFormat="1" applyFont="1" applyFill="1" applyBorder="1" applyAlignment="1" applyProtection="1">
      <alignment horizontal="right"/>
      <protection/>
    </xf>
    <xf numFmtId="41" fontId="25" fillId="34" borderId="13" xfId="42" applyNumberFormat="1" applyFont="1" applyFill="1" applyBorder="1" applyAlignment="1" applyProtection="1">
      <alignment horizontal="right"/>
      <protection/>
    </xf>
    <xf numFmtId="41" fontId="27" fillId="33" borderId="25" xfId="42" applyNumberFormat="1" applyFont="1" applyFill="1" applyBorder="1" applyAlignment="1" applyProtection="1">
      <alignment horizontal="right"/>
      <protection/>
    </xf>
    <xf numFmtId="0" fontId="55" fillId="33" borderId="0" xfId="59" applyFont="1" applyFill="1" applyBorder="1" applyAlignment="1" applyProtection="1">
      <alignment horizontal="left"/>
      <protection/>
    </xf>
    <xf numFmtId="164" fontId="51" fillId="33" borderId="16" xfId="42" applyNumberFormat="1" applyFont="1" applyFill="1" applyBorder="1" applyAlignment="1" applyProtection="1">
      <alignment/>
      <protection/>
    </xf>
    <xf numFmtId="0" fontId="55" fillId="33" borderId="0" xfId="59" applyFont="1" applyFill="1" applyBorder="1" applyAlignment="1" applyProtection="1">
      <alignment/>
      <protection/>
    </xf>
    <xf numFmtId="41" fontId="27" fillId="34" borderId="10" xfId="42" applyNumberFormat="1" applyFont="1" applyFill="1" applyBorder="1" applyAlignment="1" applyProtection="1">
      <alignment horizontal="right"/>
      <protection/>
    </xf>
    <xf numFmtId="41" fontId="25" fillId="34" borderId="11" xfId="42" applyNumberFormat="1" applyFont="1" applyFill="1" applyBorder="1" applyAlignment="1" applyProtection="1">
      <alignment horizontal="right"/>
      <protection/>
    </xf>
    <xf numFmtId="41" fontId="25" fillId="33" borderId="12" xfId="42" applyNumberFormat="1" applyFont="1" applyFill="1" applyBorder="1" applyAlignment="1" applyProtection="1">
      <alignment horizontal="right"/>
      <protection/>
    </xf>
    <xf numFmtId="41" fontId="25" fillId="34" borderId="10" xfId="42" applyNumberFormat="1" applyFont="1" applyFill="1" applyBorder="1" applyAlignment="1" applyProtection="1">
      <alignment horizontal="right"/>
      <protection/>
    </xf>
    <xf numFmtId="164" fontId="51" fillId="33" borderId="12" xfId="42" applyNumberFormat="1" applyFont="1" applyFill="1" applyBorder="1" applyAlignment="1" applyProtection="1">
      <alignment/>
      <protection/>
    </xf>
    <xf numFmtId="0" fontId="56" fillId="33" borderId="14" xfId="59" applyFont="1" applyFill="1" applyBorder="1" applyAlignment="1" applyProtection="1">
      <alignment horizontal="left"/>
      <protection/>
    </xf>
    <xf numFmtId="41" fontId="27" fillId="33" borderId="23" xfId="42" applyNumberFormat="1" applyFont="1" applyFill="1" applyBorder="1" applyAlignment="1" applyProtection="1">
      <alignment horizontal="right"/>
      <protection/>
    </xf>
    <xf numFmtId="41" fontId="25" fillId="34" borderId="24" xfId="42" applyNumberFormat="1" applyFont="1" applyFill="1" applyBorder="1" applyAlignment="1" applyProtection="1">
      <alignment horizontal="right"/>
      <protection/>
    </xf>
    <xf numFmtId="0" fontId="0" fillId="33" borderId="0" xfId="59" applyFont="1" applyFill="1" applyBorder="1" applyAlignment="1" applyProtection="1" quotePrefix="1">
      <alignment horizontal="left" vertical="top"/>
      <protection/>
    </xf>
    <xf numFmtId="0" fontId="0" fillId="33" borderId="0" xfId="59" applyFont="1" applyFill="1" applyBorder="1" applyAlignment="1" applyProtection="1" quotePrefix="1">
      <alignment horizontal="left"/>
      <protection/>
    </xf>
    <xf numFmtId="0" fontId="0" fillId="34" borderId="0" xfId="59" applyFont="1" applyFill="1" applyAlignment="1" applyProtection="1">
      <alignment/>
      <protection/>
    </xf>
    <xf numFmtId="37" fontId="0" fillId="0" borderId="0" xfId="79" applyFont="1" applyAlignment="1" applyProtection="1">
      <alignment horizontal="center"/>
      <protection/>
    </xf>
    <xf numFmtId="37" fontId="60" fillId="0" borderId="0" xfId="79" applyFont="1" applyAlignment="1" applyProtection="1">
      <alignment horizontal="center"/>
      <protection/>
    </xf>
    <xf numFmtId="37" fontId="10" fillId="0" borderId="0" xfId="79" applyFont="1" applyAlignment="1" applyProtection="1">
      <alignment/>
      <protection/>
    </xf>
    <xf numFmtId="37" fontId="0" fillId="0" borderId="0" xfId="79" applyFont="1" applyBorder="1" applyAlignment="1" applyProtection="1">
      <alignment/>
      <protection/>
    </xf>
    <xf numFmtId="37" fontId="61" fillId="0" borderId="0" xfId="79" applyFont="1" applyAlignment="1" applyProtection="1">
      <alignment/>
      <protection/>
    </xf>
    <xf numFmtId="37" fontId="21" fillId="0" borderId="0" xfId="79" applyFont="1" applyAlignment="1" applyProtection="1">
      <alignment/>
      <protection/>
    </xf>
    <xf numFmtId="37" fontId="0" fillId="0" borderId="0" xfId="65" applyFont="1" applyFill="1" applyProtection="1">
      <alignment/>
      <protection/>
    </xf>
    <xf numFmtId="0" fontId="9" fillId="33" borderId="0" xfId="58" applyFont="1" applyFill="1" applyBorder="1" applyProtection="1">
      <alignment/>
      <protection/>
    </xf>
    <xf numFmtId="0" fontId="10" fillId="33" borderId="16" xfId="58" applyFont="1" applyFill="1" applyBorder="1" applyProtection="1">
      <alignment/>
      <protection/>
    </xf>
    <xf numFmtId="0" fontId="0" fillId="33" borderId="0" xfId="58" applyFont="1" applyFill="1" applyProtection="1">
      <alignment/>
      <protection/>
    </xf>
    <xf numFmtId="0" fontId="2" fillId="33" borderId="0" xfId="58" applyFont="1" applyFill="1" applyBorder="1" applyAlignment="1" applyProtection="1" quotePrefix="1">
      <alignment horizontal="left"/>
      <protection/>
    </xf>
    <xf numFmtId="0" fontId="65" fillId="33" borderId="0" xfId="58" applyFont="1" applyFill="1" applyBorder="1" applyAlignment="1" applyProtection="1">
      <alignment horizontal="left"/>
      <protection/>
    </xf>
    <xf numFmtId="41" fontId="18" fillId="33" borderId="15" xfId="58" applyNumberFormat="1" applyFont="1" applyFill="1" applyBorder="1" applyAlignment="1" applyProtection="1">
      <alignment horizontal="right"/>
      <protection/>
    </xf>
    <xf numFmtId="41" fontId="21" fillId="33" borderId="25" xfId="58" applyNumberFormat="1" applyFont="1" applyFill="1" applyBorder="1" applyAlignment="1" applyProtection="1">
      <alignment horizontal="right"/>
      <protection/>
    </xf>
    <xf numFmtId="0" fontId="2" fillId="33" borderId="26" xfId="58" applyFont="1" applyFill="1" applyBorder="1" applyAlignment="1" applyProtection="1" quotePrefix="1">
      <alignment horizontal="right"/>
      <protection/>
    </xf>
    <xf numFmtId="0" fontId="66" fillId="33" borderId="0" xfId="58" applyFont="1" applyFill="1" applyBorder="1" applyAlignment="1" applyProtection="1" quotePrefix="1">
      <alignment horizontal="left"/>
      <protection/>
    </xf>
    <xf numFmtId="0" fontId="67" fillId="33" borderId="0" xfId="58" applyFont="1" applyFill="1" applyBorder="1" applyAlignment="1" applyProtection="1" quotePrefix="1">
      <alignment horizontal="left"/>
      <protection/>
    </xf>
    <xf numFmtId="0" fontId="21" fillId="33" borderId="0" xfId="58" applyFont="1" applyFill="1" applyBorder="1" applyProtection="1">
      <alignment/>
      <protection/>
    </xf>
    <xf numFmtId="0" fontId="2" fillId="33" borderId="0" xfId="58" applyFont="1" applyFill="1" applyBorder="1" applyProtection="1">
      <alignment/>
      <protection/>
    </xf>
    <xf numFmtId="0" fontId="18" fillId="33" borderId="0" xfId="58" applyFont="1" applyFill="1" applyBorder="1" applyAlignment="1" applyProtection="1">
      <alignment horizontal="left"/>
      <protection/>
    </xf>
    <xf numFmtId="0" fontId="68" fillId="33" borderId="0" xfId="58" applyFont="1" applyFill="1" applyBorder="1" applyAlignment="1" applyProtection="1">
      <alignment horizontal="left"/>
      <protection/>
    </xf>
    <xf numFmtId="0" fontId="21" fillId="33" borderId="10" xfId="58" applyFont="1" applyFill="1" applyBorder="1" applyProtection="1">
      <alignment/>
      <protection/>
    </xf>
    <xf numFmtId="0" fontId="21" fillId="33" borderId="11" xfId="58" applyFont="1" applyFill="1" applyBorder="1" applyProtection="1">
      <alignment/>
      <protection/>
    </xf>
    <xf numFmtId="0" fontId="2" fillId="33" borderId="12" xfId="58" applyFont="1" applyFill="1" applyBorder="1" applyProtection="1">
      <alignment/>
      <protection/>
    </xf>
    <xf numFmtId="0" fontId="18" fillId="33" borderId="18" xfId="58" applyFont="1" applyFill="1" applyBorder="1" applyAlignment="1" applyProtection="1">
      <alignment horizontal="left"/>
      <protection/>
    </xf>
    <xf numFmtId="0" fontId="68" fillId="33" borderId="0" xfId="58" applyFont="1" applyFill="1" applyBorder="1" applyProtection="1">
      <alignment/>
      <protection/>
    </xf>
    <xf numFmtId="41" fontId="18" fillId="33" borderId="13" xfId="42" applyNumberFormat="1" applyFont="1" applyFill="1" applyBorder="1" applyAlignment="1" applyProtection="1">
      <alignment horizontal="right"/>
      <protection/>
    </xf>
    <xf numFmtId="41" fontId="21" fillId="33" borderId="0" xfId="42" applyNumberFormat="1" applyFont="1" applyFill="1" applyBorder="1" applyAlignment="1" applyProtection="1">
      <alignment horizontal="right"/>
      <protection/>
    </xf>
    <xf numFmtId="168" fontId="2" fillId="33" borderId="14" xfId="58" applyNumberFormat="1" applyFont="1" applyFill="1" applyBorder="1" applyProtection="1">
      <alignment/>
      <protection/>
    </xf>
    <xf numFmtId="0" fontId="18" fillId="33" borderId="20" xfId="58" applyFont="1" applyFill="1" applyBorder="1" applyAlignment="1" applyProtection="1">
      <alignment horizontal="left"/>
      <protection/>
    </xf>
    <xf numFmtId="0" fontId="68" fillId="33" borderId="20" xfId="58" applyFont="1" applyFill="1" applyBorder="1" applyProtection="1">
      <alignment/>
      <protection/>
    </xf>
    <xf numFmtId="41" fontId="18" fillId="33" borderId="21" xfId="42" applyNumberFormat="1" applyFont="1" applyFill="1" applyBorder="1" applyAlignment="1" applyProtection="1">
      <alignment horizontal="right"/>
      <protection/>
    </xf>
    <xf numFmtId="41" fontId="21" fillId="33" borderId="20" xfId="42" applyNumberFormat="1" applyFont="1" applyFill="1" applyBorder="1" applyAlignment="1" applyProtection="1">
      <alignment horizontal="right"/>
      <protection/>
    </xf>
    <xf numFmtId="37" fontId="2" fillId="33" borderId="14" xfId="58" applyNumberFormat="1" applyFont="1" applyFill="1" applyBorder="1" applyProtection="1">
      <alignment/>
      <protection/>
    </xf>
    <xf numFmtId="0" fontId="2" fillId="33" borderId="14" xfId="58" applyFont="1" applyFill="1" applyBorder="1" applyProtection="1">
      <alignment/>
      <protection/>
    </xf>
    <xf numFmtId="0" fontId="21" fillId="33" borderId="18" xfId="58" applyFont="1" applyFill="1" applyBorder="1" applyAlignment="1" applyProtection="1" quotePrefix="1">
      <alignment horizontal="left" indent="2"/>
      <protection/>
    </xf>
    <xf numFmtId="0" fontId="21" fillId="33" borderId="18" xfId="58" applyFont="1" applyFill="1" applyBorder="1" applyAlignment="1" applyProtection="1">
      <alignment horizontal="left"/>
      <protection/>
    </xf>
    <xf numFmtId="0" fontId="2" fillId="33" borderId="0" xfId="58" applyFont="1" applyFill="1" applyBorder="1" applyAlignment="1" applyProtection="1" quotePrefix="1">
      <alignment horizontal="left" indent="3"/>
      <protection/>
    </xf>
    <xf numFmtId="0" fontId="21" fillId="33" borderId="20" xfId="58" applyFont="1" applyFill="1" applyBorder="1" applyAlignment="1" applyProtection="1">
      <alignment horizontal="left" indent="2"/>
      <protection/>
    </xf>
    <xf numFmtId="0" fontId="2" fillId="33" borderId="20" xfId="58" applyFont="1" applyFill="1" applyBorder="1" applyAlignment="1" applyProtection="1">
      <alignment horizontal="left" indent="3"/>
      <protection/>
    </xf>
    <xf numFmtId="0" fontId="21" fillId="33" borderId="18" xfId="58" applyFont="1" applyFill="1" applyBorder="1" applyAlignment="1" applyProtection="1">
      <alignment horizontal="left" indent="2"/>
      <protection/>
    </xf>
    <xf numFmtId="0" fontId="2" fillId="33" borderId="0" xfId="58" applyFont="1" applyFill="1" applyBorder="1" applyAlignment="1" applyProtection="1">
      <alignment horizontal="left" indent="3"/>
      <protection/>
    </xf>
    <xf numFmtId="41" fontId="18" fillId="34" borderId="21" xfId="42" applyNumberFormat="1" applyFont="1" applyFill="1" applyBorder="1" applyAlignment="1" applyProtection="1">
      <alignment horizontal="right"/>
      <protection/>
    </xf>
    <xf numFmtId="41" fontId="21" fillId="34" borderId="20" xfId="42" applyNumberFormat="1" applyFont="1" applyFill="1" applyBorder="1" applyAlignment="1" applyProtection="1">
      <alignment horizontal="right"/>
      <protection/>
    </xf>
    <xf numFmtId="0" fontId="21" fillId="33" borderId="20" xfId="58" applyFont="1" applyFill="1" applyBorder="1" applyAlignment="1" applyProtection="1" quotePrefix="1">
      <alignment horizontal="left" indent="2"/>
      <protection/>
    </xf>
    <xf numFmtId="0" fontId="2" fillId="33" borderId="20" xfId="58" applyFont="1" applyFill="1" applyBorder="1" applyAlignment="1" applyProtection="1" quotePrefix="1">
      <alignment horizontal="left" indent="3"/>
      <protection/>
    </xf>
    <xf numFmtId="0" fontId="68" fillId="33" borderId="20" xfId="58" applyFont="1" applyFill="1" applyBorder="1" applyAlignment="1" applyProtection="1">
      <alignment horizontal="left"/>
      <protection/>
    </xf>
    <xf numFmtId="41" fontId="18" fillId="33" borderId="24" xfId="42" applyNumberFormat="1" applyFont="1" applyFill="1" applyBorder="1" applyAlignment="1" applyProtection="1">
      <alignment horizontal="right"/>
      <protection/>
    </xf>
    <xf numFmtId="41" fontId="21" fillId="33" borderId="25" xfId="42" applyNumberFormat="1" applyFont="1" applyFill="1" applyBorder="1" applyAlignment="1" applyProtection="1">
      <alignment horizontal="right"/>
      <protection/>
    </xf>
    <xf numFmtId="168" fontId="2" fillId="33" borderId="26" xfId="58" applyNumberFormat="1" applyFont="1" applyFill="1" applyBorder="1" applyProtection="1">
      <alignment/>
      <protection/>
    </xf>
    <xf numFmtId="41" fontId="18" fillId="33" borderId="16" xfId="42" applyNumberFormat="1" applyFont="1" applyFill="1" applyBorder="1" applyAlignment="1" applyProtection="1">
      <alignment horizontal="right"/>
      <protection/>
    </xf>
    <xf numFmtId="41" fontId="21" fillId="33" borderId="16" xfId="42" applyNumberFormat="1" applyFont="1" applyFill="1" applyBorder="1" applyAlignment="1" applyProtection="1">
      <alignment horizontal="right"/>
      <protection/>
    </xf>
    <xf numFmtId="168" fontId="2" fillId="33" borderId="16" xfId="58" applyNumberFormat="1" applyFont="1" applyFill="1" applyBorder="1" applyProtection="1">
      <alignment/>
      <protection/>
    </xf>
    <xf numFmtId="0" fontId="2" fillId="33" borderId="14" xfId="58" applyFont="1" applyFill="1" applyBorder="1" applyAlignment="1" applyProtection="1">
      <alignment horizontal="left" indent="3"/>
      <protection/>
    </xf>
    <xf numFmtId="0" fontId="21" fillId="33" borderId="0" xfId="58" applyFont="1" applyFill="1" applyBorder="1" applyAlignment="1" applyProtection="1">
      <alignment horizontal="left" indent="2"/>
      <protection/>
    </xf>
    <xf numFmtId="0" fontId="21" fillId="33" borderId="0" xfId="58" applyFont="1" applyFill="1" applyBorder="1" applyAlignment="1" applyProtection="1">
      <alignment horizontal="left"/>
      <protection/>
    </xf>
    <xf numFmtId="0" fontId="21" fillId="33" borderId="18" xfId="58" applyFont="1" applyFill="1" applyBorder="1" applyAlignment="1" applyProtection="1">
      <alignment horizontal="left" indent="3"/>
      <protection/>
    </xf>
    <xf numFmtId="0" fontId="21" fillId="33" borderId="0" xfId="58" applyFont="1" applyFill="1" applyBorder="1" applyAlignment="1" applyProtection="1">
      <alignment horizontal="left" indent="3"/>
      <protection/>
    </xf>
    <xf numFmtId="0" fontId="21" fillId="33" borderId="18" xfId="58" applyFont="1" applyFill="1" applyBorder="1" applyAlignment="1" applyProtection="1">
      <alignment/>
      <protection/>
    </xf>
    <xf numFmtId="0" fontId="21" fillId="33" borderId="20" xfId="58" applyFont="1" applyFill="1" applyBorder="1" applyAlignment="1" applyProtection="1">
      <alignment horizontal="left" indent="3"/>
      <protection/>
    </xf>
    <xf numFmtId="0" fontId="21" fillId="33" borderId="23" xfId="58" applyFont="1" applyFill="1" applyBorder="1" applyAlignment="1" applyProtection="1">
      <alignment horizontal="left" indent="3"/>
      <protection/>
    </xf>
    <xf numFmtId="0" fontId="21" fillId="33" borderId="0" xfId="58" applyFont="1" applyFill="1" applyBorder="1" applyAlignment="1" applyProtection="1">
      <alignment/>
      <protection/>
    </xf>
    <xf numFmtId="41" fontId="18" fillId="33" borderId="22" xfId="42" applyNumberFormat="1" applyFont="1" applyFill="1" applyBorder="1" applyAlignment="1" applyProtection="1">
      <alignment horizontal="right"/>
      <protection/>
    </xf>
    <xf numFmtId="41" fontId="21" fillId="33" borderId="23" xfId="42" applyNumberFormat="1" applyFont="1" applyFill="1" applyBorder="1" applyAlignment="1" applyProtection="1">
      <alignment horizontal="right"/>
      <protection/>
    </xf>
    <xf numFmtId="0" fontId="2" fillId="33" borderId="14" xfId="58" applyFont="1" applyFill="1" applyBorder="1" applyAlignment="1" applyProtection="1">
      <alignment horizontal="right"/>
      <protection/>
    </xf>
    <xf numFmtId="0" fontId="21" fillId="33" borderId="18" xfId="58" applyFont="1" applyFill="1" applyBorder="1" applyAlignment="1" applyProtection="1">
      <alignment horizontal="left" indent="4"/>
      <protection/>
    </xf>
    <xf numFmtId="0" fontId="2" fillId="33" borderId="18" xfId="58" applyFont="1" applyFill="1" applyBorder="1" applyAlignment="1" applyProtection="1">
      <alignment horizontal="left" indent="3"/>
      <protection/>
    </xf>
    <xf numFmtId="41" fontId="18" fillId="33" borderId="19" xfId="42" applyNumberFormat="1" applyFont="1" applyFill="1" applyBorder="1" applyAlignment="1" applyProtection="1">
      <alignment horizontal="right"/>
      <protection/>
    </xf>
    <xf numFmtId="41" fontId="21" fillId="33" borderId="18" xfId="42" applyNumberFormat="1" applyFont="1" applyFill="1" applyBorder="1" applyAlignment="1" applyProtection="1">
      <alignment horizontal="right"/>
      <protection/>
    </xf>
    <xf numFmtId="0" fontId="2" fillId="33" borderId="18" xfId="58" applyFont="1" applyFill="1" applyBorder="1" applyAlignment="1" applyProtection="1" quotePrefix="1">
      <alignment horizontal="left" indent="3"/>
      <protection/>
    </xf>
    <xf numFmtId="43" fontId="2" fillId="33" borderId="14" xfId="42" applyFont="1" applyFill="1" applyBorder="1" applyAlignment="1" applyProtection="1">
      <alignment/>
      <protection/>
    </xf>
    <xf numFmtId="41" fontId="18" fillId="33" borderId="15" xfId="42" applyNumberFormat="1" applyFont="1" applyFill="1" applyBorder="1" applyAlignment="1" applyProtection="1">
      <alignment horizontal="right"/>
      <protection/>
    </xf>
    <xf numFmtId="43" fontId="2" fillId="33" borderId="17" xfId="42" applyFont="1" applyFill="1" applyBorder="1" applyAlignment="1" applyProtection="1">
      <alignment/>
      <protection/>
    </xf>
    <xf numFmtId="0" fontId="18" fillId="33" borderId="20" xfId="58" applyFont="1" applyFill="1" applyBorder="1" applyAlignment="1" applyProtection="1">
      <alignment/>
      <protection/>
    </xf>
    <xf numFmtId="0" fontId="2" fillId="33" borderId="26" xfId="58" applyFont="1" applyFill="1" applyBorder="1" applyAlignment="1" applyProtection="1">
      <alignment horizontal="right"/>
      <protection/>
    </xf>
    <xf numFmtId="168" fontId="2" fillId="33" borderId="17" xfId="58" applyNumberFormat="1" applyFont="1" applyFill="1" applyBorder="1" applyProtection="1">
      <alignment/>
      <protection/>
    </xf>
    <xf numFmtId="37" fontId="0" fillId="34" borderId="0" xfId="65" applyFont="1" applyFill="1" applyProtection="1">
      <alignment/>
      <protection/>
    </xf>
    <xf numFmtId="37" fontId="60" fillId="34" borderId="0" xfId="65" applyFont="1" applyFill="1" applyBorder="1" applyAlignment="1" applyProtection="1">
      <alignment horizontal="center"/>
      <protection/>
    </xf>
    <xf numFmtId="37" fontId="10" fillId="34" borderId="0" xfId="65" applyFont="1" applyFill="1" applyProtection="1">
      <alignment/>
      <protection/>
    </xf>
    <xf numFmtId="0" fontId="2" fillId="0" borderId="0" xfId="60" applyNumberFormat="1" applyFont="1" applyFill="1" applyAlignment="1" applyProtection="1">
      <alignment horizontal="left"/>
      <protection locked="0"/>
    </xf>
    <xf numFmtId="37" fontId="60" fillId="0" borderId="0" xfId="65" applyFont="1" applyFill="1" applyBorder="1" applyAlignment="1" applyProtection="1">
      <alignment horizontal="center"/>
      <protection/>
    </xf>
    <xf numFmtId="37" fontId="10" fillId="0" borderId="0" xfId="65" applyFont="1" applyFill="1" applyProtection="1">
      <alignment/>
      <protection/>
    </xf>
    <xf numFmtId="37" fontId="61" fillId="0" borderId="0" xfId="65" applyFont="1" applyFill="1" applyProtection="1">
      <alignment/>
      <protection/>
    </xf>
    <xf numFmtId="37" fontId="21" fillId="0" borderId="0" xfId="65" applyFont="1" applyFill="1" applyProtection="1">
      <alignment/>
      <protection locked="0"/>
    </xf>
    <xf numFmtId="37" fontId="9" fillId="0" borderId="0" xfId="67" applyFont="1" applyFill="1" applyProtection="1">
      <alignment/>
      <protection/>
    </xf>
    <xf numFmtId="0" fontId="10" fillId="33" borderId="0" xfId="58" applyFont="1" applyFill="1" applyAlignment="1" applyProtection="1">
      <alignment horizontal="left"/>
      <protection/>
    </xf>
    <xf numFmtId="0" fontId="10" fillId="33" borderId="0" xfId="58" applyFont="1" applyFill="1" applyProtection="1">
      <alignment/>
      <protection/>
    </xf>
    <xf numFmtId="41" fontId="5" fillId="33" borderId="0" xfId="58" applyNumberFormat="1" applyFont="1" applyFill="1" applyBorder="1" applyAlignment="1" applyProtection="1">
      <alignment horizontal="right"/>
      <protection/>
    </xf>
    <xf numFmtId="0" fontId="5" fillId="33" borderId="0" xfId="58" applyFont="1" applyFill="1" applyBorder="1" applyProtection="1">
      <alignment/>
      <protection/>
    </xf>
    <xf numFmtId="41" fontId="5" fillId="33" borderId="10" xfId="58" applyNumberFormat="1" applyFont="1" applyFill="1" applyBorder="1" applyAlignment="1" applyProtection="1">
      <alignment horizontal="right"/>
      <protection/>
    </xf>
    <xf numFmtId="41" fontId="6" fillId="33" borderId="11" xfId="58" applyNumberFormat="1" applyFont="1" applyFill="1" applyBorder="1" applyAlignment="1" applyProtection="1">
      <alignment horizontal="right"/>
      <protection/>
    </xf>
    <xf numFmtId="41" fontId="5" fillId="33" borderId="11" xfId="58" applyNumberFormat="1" applyFont="1" applyFill="1" applyBorder="1" applyAlignment="1" applyProtection="1">
      <alignment horizontal="right"/>
      <protection/>
    </xf>
    <xf numFmtId="41" fontId="6" fillId="33" borderId="12" xfId="58" applyNumberFormat="1" applyFont="1" applyFill="1" applyBorder="1" applyAlignment="1" applyProtection="1">
      <alignment horizontal="right"/>
      <protection/>
    </xf>
    <xf numFmtId="41" fontId="6" fillId="33" borderId="0" xfId="58" applyNumberFormat="1" applyFont="1" applyFill="1" applyBorder="1" applyAlignment="1" applyProtection="1">
      <alignment horizontal="right"/>
      <protection/>
    </xf>
    <xf numFmtId="41" fontId="6" fillId="33" borderId="11" xfId="58" applyNumberFormat="1" applyFont="1" applyFill="1" applyBorder="1" applyAlignment="1" applyProtection="1" quotePrefix="1">
      <alignment horizontal="right"/>
      <protection/>
    </xf>
    <xf numFmtId="41" fontId="5" fillId="33" borderId="11" xfId="58" applyNumberFormat="1" applyFont="1" applyFill="1" applyBorder="1" applyAlignment="1" applyProtection="1" quotePrefix="1">
      <alignment horizontal="right"/>
      <protection/>
    </xf>
    <xf numFmtId="0" fontId="6" fillId="33" borderId="12" xfId="58" applyFont="1" applyFill="1" applyBorder="1" applyProtection="1">
      <alignment/>
      <protection/>
    </xf>
    <xf numFmtId="0" fontId="7" fillId="33" borderId="0" xfId="58" applyFont="1" applyFill="1" applyBorder="1" applyAlignment="1" applyProtection="1">
      <alignment horizontal="left"/>
      <protection/>
    </xf>
    <xf numFmtId="0" fontId="69" fillId="33" borderId="0" xfId="58" applyFont="1" applyFill="1" applyBorder="1" applyAlignment="1" applyProtection="1">
      <alignment horizontal="left"/>
      <protection/>
    </xf>
    <xf numFmtId="41" fontId="6" fillId="33" borderId="15" xfId="58" applyNumberFormat="1" applyFont="1" applyFill="1" applyBorder="1" applyAlignment="1" applyProtection="1">
      <alignment horizontal="right"/>
      <protection/>
    </xf>
    <xf numFmtId="41" fontId="5" fillId="33" borderId="16" xfId="58" applyNumberFormat="1" applyFont="1" applyFill="1" applyBorder="1" applyAlignment="1" applyProtection="1">
      <alignment horizontal="right"/>
      <protection/>
    </xf>
    <xf numFmtId="41" fontId="5" fillId="33" borderId="17" xfId="58" applyNumberFormat="1" applyFont="1" applyFill="1" applyBorder="1" applyAlignment="1" applyProtection="1" quotePrefix="1">
      <alignment horizontal="right"/>
      <protection/>
    </xf>
    <xf numFmtId="41" fontId="5" fillId="33" borderId="15" xfId="58" applyNumberFormat="1" applyFont="1" applyFill="1" applyBorder="1" applyAlignment="1" applyProtection="1">
      <alignment horizontal="right"/>
      <protection/>
    </xf>
    <xf numFmtId="41" fontId="6" fillId="33" borderId="16" xfId="58" applyNumberFormat="1" applyFont="1" applyFill="1" applyBorder="1" applyAlignment="1" applyProtection="1">
      <alignment horizontal="right"/>
      <protection/>
    </xf>
    <xf numFmtId="0" fontId="5" fillId="33" borderId="17" xfId="58" applyFont="1" applyFill="1" applyBorder="1" applyAlignment="1" applyProtection="1" quotePrefix="1">
      <alignment horizontal="right"/>
      <protection/>
    </xf>
    <xf numFmtId="0" fontId="70" fillId="33" borderId="0" xfId="58" applyFont="1" applyFill="1" applyBorder="1" applyAlignment="1" applyProtection="1" quotePrefix="1">
      <alignment horizontal="left"/>
      <protection/>
    </xf>
    <xf numFmtId="0" fontId="71" fillId="33" borderId="0" xfId="58" applyFont="1" applyFill="1" applyProtection="1">
      <alignment/>
      <protection/>
    </xf>
    <xf numFmtId="0" fontId="8" fillId="33" borderId="0" xfId="58" applyFont="1" applyFill="1" applyProtection="1">
      <alignment/>
      <protection/>
    </xf>
    <xf numFmtId="164" fontId="5" fillId="33" borderId="10" xfId="42" applyNumberFormat="1" applyFont="1" applyFill="1" applyBorder="1" applyAlignment="1" applyProtection="1">
      <alignment/>
      <protection/>
    </xf>
    <xf numFmtId="164" fontId="5" fillId="33" borderId="11" xfId="42" applyNumberFormat="1" applyFont="1" applyFill="1" applyBorder="1" applyAlignment="1" applyProtection="1">
      <alignment/>
      <protection/>
    </xf>
    <xf numFmtId="0" fontId="5" fillId="33" borderId="12" xfId="58" applyFont="1" applyFill="1" applyBorder="1" applyProtection="1">
      <alignment/>
      <protection/>
    </xf>
    <xf numFmtId="0" fontId="5" fillId="33" borderId="0" xfId="58" applyFont="1" applyFill="1" applyBorder="1" applyAlignment="1" applyProtection="1">
      <alignment horizontal="left" indent="1"/>
      <protection/>
    </xf>
    <xf numFmtId="41" fontId="6" fillId="33" borderId="18" xfId="42" applyNumberFormat="1" applyFont="1" applyFill="1" applyBorder="1" applyAlignment="1" applyProtection="1">
      <alignment horizontal="right"/>
      <protection/>
    </xf>
    <xf numFmtId="0" fontId="5" fillId="33" borderId="0" xfId="58" applyFont="1" applyFill="1" applyBorder="1" applyAlignment="1" applyProtection="1" quotePrefix="1">
      <alignment horizontal="left"/>
      <protection/>
    </xf>
    <xf numFmtId="41" fontId="6" fillId="33" borderId="19" xfId="42" applyNumberFormat="1" applyFont="1" applyFill="1" applyBorder="1" applyAlignment="1" applyProtection="1">
      <alignment horizontal="right"/>
      <protection/>
    </xf>
    <xf numFmtId="41" fontId="5" fillId="33" borderId="18" xfId="42" applyNumberFormat="1" applyFont="1" applyFill="1" applyBorder="1" applyAlignment="1" applyProtection="1">
      <alignment horizontal="right"/>
      <protection/>
    </xf>
    <xf numFmtId="41" fontId="5" fillId="33" borderId="14" xfId="42" applyNumberFormat="1" applyFont="1" applyFill="1" applyBorder="1" applyAlignment="1" applyProtection="1">
      <alignment horizontal="right"/>
      <protection/>
    </xf>
    <xf numFmtId="41" fontId="5" fillId="33" borderId="0" xfId="42" applyNumberFormat="1" applyFont="1" applyFill="1" applyBorder="1" applyAlignment="1" applyProtection="1">
      <alignment horizontal="right"/>
      <protection/>
    </xf>
    <xf numFmtId="41" fontId="5" fillId="33" borderId="19" xfId="42" applyNumberFormat="1" applyFont="1" applyFill="1" applyBorder="1" applyAlignment="1" applyProtection="1">
      <alignment horizontal="right"/>
      <protection/>
    </xf>
    <xf numFmtId="41" fontId="6" fillId="33" borderId="0" xfId="42" applyNumberFormat="1" applyFont="1" applyFill="1" applyBorder="1" applyAlignment="1" applyProtection="1">
      <alignment horizontal="right"/>
      <protection/>
    </xf>
    <xf numFmtId="164" fontId="5" fillId="33" borderId="14" xfId="42" applyNumberFormat="1" applyFont="1" applyFill="1" applyBorder="1" applyAlignment="1" applyProtection="1">
      <alignment/>
      <protection/>
    </xf>
    <xf numFmtId="0" fontId="5" fillId="33" borderId="20" xfId="58" applyFont="1" applyFill="1" applyBorder="1" applyAlignment="1" applyProtection="1">
      <alignment horizontal="left" indent="1"/>
      <protection/>
    </xf>
    <xf numFmtId="41" fontId="6" fillId="34" borderId="20" xfId="42" applyNumberFormat="1" applyFont="1" applyFill="1" applyBorder="1" applyAlignment="1" applyProtection="1">
      <alignment horizontal="right"/>
      <protection locked="0"/>
    </xf>
    <xf numFmtId="0" fontId="5" fillId="33" borderId="31" xfId="58" applyFont="1" applyFill="1" applyBorder="1" applyAlignment="1" applyProtection="1" quotePrefix="1">
      <alignment horizontal="left"/>
      <protection/>
    </xf>
    <xf numFmtId="41" fontId="6" fillId="34" borderId="0" xfId="42" applyNumberFormat="1" applyFont="1" applyFill="1" applyBorder="1" applyAlignment="1" applyProtection="1">
      <alignment horizontal="right"/>
      <protection locked="0"/>
    </xf>
    <xf numFmtId="41" fontId="5" fillId="33" borderId="22" xfId="42" applyNumberFormat="1" applyFont="1" applyFill="1" applyBorder="1" applyAlignment="1" applyProtection="1">
      <alignment horizontal="right"/>
      <protection/>
    </xf>
    <xf numFmtId="41" fontId="6" fillId="33" borderId="23" xfId="42" applyNumberFormat="1" applyFont="1" applyFill="1" applyBorder="1" applyAlignment="1" applyProtection="1">
      <alignment horizontal="right"/>
      <protection/>
    </xf>
    <xf numFmtId="41" fontId="5" fillId="33" borderId="23" xfId="42" applyNumberFormat="1" applyFont="1" applyFill="1" applyBorder="1" applyAlignment="1" applyProtection="1">
      <alignment horizontal="right"/>
      <protection/>
    </xf>
    <xf numFmtId="168" fontId="6" fillId="33" borderId="20" xfId="58" applyNumberFormat="1" applyFont="1" applyFill="1" applyBorder="1" applyAlignment="1" applyProtection="1">
      <alignment horizontal="left" indent="1"/>
      <protection/>
    </xf>
    <xf numFmtId="168" fontId="6" fillId="33" borderId="31" xfId="58" applyNumberFormat="1" applyFont="1" applyFill="1" applyBorder="1" applyProtection="1">
      <alignment/>
      <protection/>
    </xf>
    <xf numFmtId="41" fontId="6" fillId="34" borderId="24" xfId="42" applyNumberFormat="1" applyFont="1" applyFill="1" applyBorder="1" applyAlignment="1" applyProtection="1">
      <alignment horizontal="right"/>
      <protection/>
    </xf>
    <xf numFmtId="41" fontId="5" fillId="33" borderId="25" xfId="42" applyNumberFormat="1" applyFont="1" applyFill="1" applyBorder="1" applyAlignment="1" applyProtection="1">
      <alignment horizontal="right"/>
      <protection/>
    </xf>
    <xf numFmtId="41" fontId="5" fillId="33" borderId="26" xfId="42" applyNumberFormat="1" applyFont="1" applyFill="1" applyBorder="1" applyAlignment="1" applyProtection="1">
      <alignment horizontal="right"/>
      <protection/>
    </xf>
    <xf numFmtId="41" fontId="5" fillId="33" borderId="24" xfId="42" applyNumberFormat="1" applyFont="1" applyFill="1" applyBorder="1" applyAlignment="1" applyProtection="1">
      <alignment horizontal="right"/>
      <protection/>
    </xf>
    <xf numFmtId="41" fontId="6" fillId="33" borderId="25" xfId="42" applyNumberFormat="1" applyFont="1" applyFill="1" applyBorder="1" applyAlignment="1" applyProtection="1">
      <alignment horizontal="right"/>
      <protection/>
    </xf>
    <xf numFmtId="164" fontId="5" fillId="33" borderId="26" xfId="42" applyNumberFormat="1" applyFont="1" applyFill="1" applyBorder="1" applyAlignment="1" applyProtection="1">
      <alignment/>
      <protection/>
    </xf>
    <xf numFmtId="0" fontId="6" fillId="33" borderId="23" xfId="58" applyFont="1" applyFill="1" applyBorder="1" applyAlignment="1" applyProtection="1">
      <alignment horizontal="left"/>
      <protection/>
    </xf>
    <xf numFmtId="41" fontId="6" fillId="34" borderId="0" xfId="42" applyNumberFormat="1" applyFont="1" applyFill="1" applyBorder="1" applyAlignment="1" applyProtection="1">
      <alignment horizontal="right"/>
      <protection/>
    </xf>
    <xf numFmtId="41" fontId="6" fillId="34" borderId="10" xfId="42" applyNumberFormat="1" applyFont="1" applyFill="1" applyBorder="1" applyAlignment="1" applyProtection="1">
      <alignment horizontal="right"/>
      <protection/>
    </xf>
    <xf numFmtId="41" fontId="5" fillId="33" borderId="11" xfId="42" applyNumberFormat="1" applyFont="1" applyFill="1" applyBorder="1" applyAlignment="1" applyProtection="1">
      <alignment horizontal="right"/>
      <protection/>
    </xf>
    <xf numFmtId="41" fontId="5" fillId="33" borderId="10" xfId="42" applyNumberFormat="1" applyFont="1" applyFill="1" applyBorder="1" applyAlignment="1" applyProtection="1">
      <alignment horizontal="right"/>
      <protection/>
    </xf>
    <xf numFmtId="41" fontId="6" fillId="34" borderId="13" xfId="42" applyNumberFormat="1" applyFont="1" applyFill="1" applyBorder="1" applyAlignment="1" applyProtection="1">
      <alignment horizontal="right"/>
      <protection/>
    </xf>
    <xf numFmtId="41" fontId="5" fillId="33" borderId="13" xfId="42" applyNumberFormat="1" applyFont="1" applyFill="1" applyBorder="1" applyAlignment="1" applyProtection="1">
      <alignment horizontal="right"/>
      <protection/>
    </xf>
    <xf numFmtId="41" fontId="6" fillId="34" borderId="21" xfId="42" applyNumberFormat="1" applyFont="1" applyFill="1" applyBorder="1" applyAlignment="1" applyProtection="1">
      <alignment horizontal="right"/>
      <protection locked="0"/>
    </xf>
    <xf numFmtId="41" fontId="5" fillId="33" borderId="20" xfId="42" applyNumberFormat="1" applyFont="1" applyFill="1" applyBorder="1" applyAlignment="1" applyProtection="1">
      <alignment horizontal="right"/>
      <protection/>
    </xf>
    <xf numFmtId="41" fontId="5" fillId="33" borderId="21" xfId="42" applyNumberFormat="1" applyFont="1" applyFill="1" applyBorder="1" applyAlignment="1" applyProtection="1">
      <alignment horizontal="right"/>
      <protection/>
    </xf>
    <xf numFmtId="41" fontId="6" fillId="33" borderId="20" xfId="42" applyNumberFormat="1" applyFont="1" applyFill="1" applyBorder="1" applyAlignment="1" applyProtection="1">
      <alignment horizontal="right"/>
      <protection/>
    </xf>
    <xf numFmtId="0" fontId="5" fillId="33" borderId="31" xfId="58" applyFont="1" applyFill="1" applyBorder="1" applyAlignment="1" applyProtection="1">
      <alignment horizontal="left" indent="1"/>
      <protection/>
    </xf>
    <xf numFmtId="0" fontId="6" fillId="33" borderId="30" xfId="58" applyFont="1" applyFill="1" applyBorder="1" applyAlignment="1" applyProtection="1">
      <alignment horizontal="left"/>
      <protection/>
    </xf>
    <xf numFmtId="41" fontId="6" fillId="33" borderId="10" xfId="42" applyNumberFormat="1" applyFont="1" applyFill="1" applyBorder="1" applyAlignment="1" applyProtection="1">
      <alignment horizontal="right"/>
      <protection/>
    </xf>
    <xf numFmtId="41" fontId="5" fillId="33" borderId="12" xfId="42" applyNumberFormat="1" applyFont="1" applyFill="1" applyBorder="1" applyAlignment="1" applyProtection="1">
      <alignment horizontal="right"/>
      <protection/>
    </xf>
    <xf numFmtId="164" fontId="5" fillId="33" borderId="12" xfId="42" applyNumberFormat="1" applyFont="1" applyFill="1" applyBorder="1" applyAlignment="1" applyProtection="1">
      <alignment/>
      <protection/>
    </xf>
    <xf numFmtId="168" fontId="6" fillId="33" borderId="18" xfId="58" applyNumberFormat="1" applyFont="1" applyFill="1" applyBorder="1" applyProtection="1">
      <alignment/>
      <protection/>
    </xf>
    <xf numFmtId="41" fontId="59" fillId="33" borderId="14" xfId="42" applyNumberFormat="1" applyFont="1" applyFill="1" applyBorder="1" applyAlignment="1" applyProtection="1">
      <alignment horizontal="left"/>
      <protection/>
    </xf>
    <xf numFmtId="164" fontId="59" fillId="33" borderId="14" xfId="42" applyNumberFormat="1" applyFont="1" applyFill="1" applyBorder="1" applyAlignment="1" applyProtection="1">
      <alignment horizontal="left"/>
      <protection/>
    </xf>
    <xf numFmtId="0" fontId="5" fillId="33" borderId="20" xfId="58" applyFont="1" applyFill="1" applyBorder="1" applyAlignment="1" applyProtection="1" quotePrefix="1">
      <alignment horizontal="left"/>
      <protection/>
    </xf>
    <xf numFmtId="41" fontId="6" fillId="33" borderId="21" xfId="42" applyNumberFormat="1" applyFont="1" applyFill="1" applyBorder="1" applyAlignment="1" applyProtection="1">
      <alignment horizontal="right"/>
      <protection/>
    </xf>
    <xf numFmtId="41" fontId="71" fillId="33" borderId="0" xfId="42" applyNumberFormat="1" applyFont="1" applyFill="1" applyBorder="1" applyAlignment="1" applyProtection="1">
      <alignment horizontal="right"/>
      <protection/>
    </xf>
    <xf numFmtId="41" fontId="71" fillId="33" borderId="13" xfId="42" applyNumberFormat="1" applyFont="1" applyFill="1" applyBorder="1" applyAlignment="1" applyProtection="1">
      <alignment horizontal="right"/>
      <protection/>
    </xf>
    <xf numFmtId="41" fontId="8" fillId="33" borderId="0" xfId="42" applyNumberFormat="1" applyFont="1" applyFill="1" applyBorder="1" applyAlignment="1" applyProtection="1">
      <alignment horizontal="right"/>
      <protection/>
    </xf>
    <xf numFmtId="41" fontId="8" fillId="33" borderId="14" xfId="42" applyNumberFormat="1" applyFont="1" applyFill="1" applyBorder="1" applyAlignment="1" applyProtection="1">
      <alignment horizontal="right"/>
      <protection/>
    </xf>
    <xf numFmtId="41" fontId="8" fillId="33" borderId="22" xfId="42" applyNumberFormat="1" applyFont="1" applyFill="1" applyBorder="1" applyAlignment="1" applyProtection="1">
      <alignment horizontal="right"/>
      <protection/>
    </xf>
    <xf numFmtId="164" fontId="8" fillId="33" borderId="14" xfId="42" applyNumberFormat="1" applyFont="1" applyFill="1" applyBorder="1" applyAlignment="1" applyProtection="1">
      <alignment/>
      <protection/>
    </xf>
    <xf numFmtId="0" fontId="5" fillId="33" borderId="0" xfId="58" applyFont="1" applyFill="1" applyBorder="1" applyAlignment="1" applyProtection="1">
      <alignment horizontal="left" indent="2"/>
      <protection/>
    </xf>
    <xf numFmtId="0" fontId="5" fillId="33" borderId="0" xfId="58" applyFont="1" applyFill="1" applyBorder="1" applyAlignment="1" applyProtection="1">
      <alignment/>
      <protection/>
    </xf>
    <xf numFmtId="41" fontId="6" fillId="33" borderId="13" xfId="42" applyNumberFormat="1" applyFont="1" applyFill="1" applyBorder="1" applyAlignment="1" applyProtection="1">
      <alignment horizontal="right"/>
      <protection/>
    </xf>
    <xf numFmtId="164" fontId="5" fillId="33" borderId="14" xfId="42" applyNumberFormat="1" applyFont="1" applyFill="1" applyBorder="1" applyAlignment="1" applyProtection="1">
      <alignment horizontal="right"/>
      <protection/>
    </xf>
    <xf numFmtId="0" fontId="5" fillId="33" borderId="20" xfId="58" applyFont="1" applyFill="1" applyBorder="1" applyAlignment="1" applyProtection="1">
      <alignment horizontal="left" indent="2"/>
      <protection/>
    </xf>
    <xf numFmtId="0" fontId="5" fillId="33" borderId="20" xfId="58" applyFont="1" applyFill="1" applyBorder="1" applyAlignment="1" applyProtection="1">
      <alignment/>
      <protection/>
    </xf>
    <xf numFmtId="0" fontId="6" fillId="33" borderId="20" xfId="58" applyFont="1" applyFill="1" applyBorder="1" applyAlignment="1" applyProtection="1">
      <alignment horizontal="left" indent="1"/>
      <protection/>
    </xf>
    <xf numFmtId="0" fontId="6" fillId="33" borderId="20" xfId="58" applyFont="1" applyFill="1" applyBorder="1" applyAlignment="1" applyProtection="1">
      <alignment horizontal="left"/>
      <protection/>
    </xf>
    <xf numFmtId="41" fontId="6" fillId="33" borderId="24" xfId="42" applyNumberFormat="1" applyFont="1" applyFill="1" applyBorder="1" applyAlignment="1" applyProtection="1">
      <alignment horizontal="right"/>
      <protection/>
    </xf>
    <xf numFmtId="41" fontId="6" fillId="33" borderId="11" xfId="42" applyNumberFormat="1" applyFont="1" applyFill="1" applyBorder="1" applyAlignment="1" applyProtection="1">
      <alignment horizontal="right"/>
      <protection/>
    </xf>
    <xf numFmtId="168" fontId="6" fillId="33" borderId="0" xfId="58" applyNumberFormat="1" applyFont="1" applyFill="1" applyBorder="1" applyAlignment="1" applyProtection="1">
      <alignment horizontal="left" indent="1"/>
      <protection/>
    </xf>
    <xf numFmtId="0" fontId="6" fillId="33" borderId="18" xfId="58" applyFont="1" applyFill="1" applyBorder="1" applyAlignment="1" applyProtection="1">
      <alignment horizontal="left"/>
      <protection/>
    </xf>
    <xf numFmtId="41" fontId="6" fillId="33" borderId="14" xfId="42" applyNumberFormat="1" applyFont="1" applyFill="1" applyBorder="1" applyAlignment="1" applyProtection="1">
      <alignment horizontal="right"/>
      <protection/>
    </xf>
    <xf numFmtId="41" fontId="6" fillId="34" borderId="18" xfId="42" applyNumberFormat="1" applyFont="1" applyFill="1" applyBorder="1" applyAlignment="1" applyProtection="1">
      <alignment horizontal="right"/>
      <protection/>
    </xf>
    <xf numFmtId="41" fontId="5" fillId="34" borderId="18" xfId="42" applyNumberFormat="1" applyFont="1" applyFill="1" applyBorder="1" applyAlignment="1" applyProtection="1">
      <alignment horizontal="right"/>
      <protection/>
    </xf>
    <xf numFmtId="41" fontId="5" fillId="34" borderId="0" xfId="42" applyNumberFormat="1" applyFont="1" applyFill="1" applyBorder="1" applyAlignment="1" applyProtection="1">
      <alignment horizontal="right"/>
      <protection/>
    </xf>
    <xf numFmtId="164" fontId="6" fillId="33" borderId="14" xfId="42" applyNumberFormat="1" applyFont="1" applyFill="1" applyBorder="1" applyAlignment="1" applyProtection="1">
      <alignment horizontal="right"/>
      <protection/>
    </xf>
    <xf numFmtId="168" fontId="6" fillId="33" borderId="20" xfId="58" applyNumberFormat="1" applyFont="1" applyFill="1" applyBorder="1" applyAlignment="1" applyProtection="1">
      <alignment horizontal="left" indent="2"/>
      <protection/>
    </xf>
    <xf numFmtId="168" fontId="6" fillId="33" borderId="20" xfId="58" applyNumberFormat="1" applyFont="1" applyFill="1" applyBorder="1" applyAlignment="1" applyProtection="1">
      <alignment/>
      <protection/>
    </xf>
    <xf numFmtId="168" fontId="5" fillId="33" borderId="20" xfId="58" applyNumberFormat="1" applyFont="1" applyFill="1" applyBorder="1" applyAlignment="1" applyProtection="1">
      <alignment/>
      <protection/>
    </xf>
    <xf numFmtId="168" fontId="6" fillId="33" borderId="23" xfId="58" applyNumberFormat="1" applyFont="1" applyFill="1" applyBorder="1" applyAlignment="1" applyProtection="1">
      <alignment horizontal="left" indent="1"/>
      <protection/>
    </xf>
    <xf numFmtId="41" fontId="6" fillId="34" borderId="25" xfId="42" applyNumberFormat="1" applyFont="1" applyFill="1" applyBorder="1" applyAlignment="1" applyProtection="1">
      <alignment horizontal="right"/>
      <protection/>
    </xf>
    <xf numFmtId="41" fontId="5" fillId="34" borderId="25" xfId="42" applyNumberFormat="1" applyFont="1" applyFill="1" applyBorder="1" applyAlignment="1" applyProtection="1">
      <alignment horizontal="right"/>
      <protection/>
    </xf>
    <xf numFmtId="168" fontId="6" fillId="34" borderId="0" xfId="58" applyNumberFormat="1" applyFont="1" applyFill="1" applyBorder="1" applyAlignment="1" applyProtection="1">
      <alignment horizontal="left" indent="1"/>
      <protection/>
    </xf>
    <xf numFmtId="168" fontId="6" fillId="34" borderId="18" xfId="58" applyNumberFormat="1" applyFont="1" applyFill="1" applyBorder="1" applyAlignment="1" applyProtection="1">
      <alignment horizontal="left" indent="2"/>
      <protection/>
    </xf>
    <xf numFmtId="41" fontId="5" fillId="34" borderId="14" xfId="42" applyNumberFormat="1" applyFont="1" applyFill="1" applyBorder="1" applyAlignment="1" applyProtection="1">
      <alignment horizontal="right"/>
      <protection/>
    </xf>
    <xf numFmtId="41" fontId="5" fillId="34" borderId="19" xfId="42" applyNumberFormat="1" applyFont="1" applyFill="1" applyBorder="1" applyAlignment="1" applyProtection="1">
      <alignment horizontal="right"/>
      <protection/>
    </xf>
    <xf numFmtId="168" fontId="6" fillId="34" borderId="20" xfId="58" applyNumberFormat="1" applyFont="1" applyFill="1" applyBorder="1" applyAlignment="1" applyProtection="1">
      <alignment horizontal="left" indent="2"/>
      <protection/>
    </xf>
    <xf numFmtId="41" fontId="5" fillId="34" borderId="13" xfId="42" applyNumberFormat="1" applyFont="1" applyFill="1" applyBorder="1" applyAlignment="1" applyProtection="1">
      <alignment horizontal="right"/>
      <protection/>
    </xf>
    <xf numFmtId="41" fontId="5" fillId="34" borderId="26" xfId="42" applyNumberFormat="1" applyFont="1" applyFill="1" applyBorder="1" applyAlignment="1" applyProtection="1">
      <alignment horizontal="right"/>
      <protection/>
    </xf>
    <xf numFmtId="41" fontId="5" fillId="34" borderId="24" xfId="42" applyNumberFormat="1" applyFont="1" applyFill="1" applyBorder="1" applyAlignment="1" applyProtection="1">
      <alignment horizontal="right"/>
      <protection/>
    </xf>
    <xf numFmtId="41" fontId="6" fillId="33" borderId="15" xfId="42" applyNumberFormat="1" applyFont="1" applyFill="1" applyBorder="1" applyAlignment="1" applyProtection="1">
      <alignment horizontal="right"/>
      <protection/>
    </xf>
    <xf numFmtId="41" fontId="5" fillId="33" borderId="16" xfId="42" applyNumberFormat="1" applyFont="1" applyFill="1" applyBorder="1" applyAlignment="1" applyProtection="1">
      <alignment horizontal="right"/>
      <protection/>
    </xf>
    <xf numFmtId="41" fontId="6" fillId="33" borderId="16" xfId="42" applyNumberFormat="1" applyFont="1" applyFill="1" applyBorder="1" applyAlignment="1" applyProtection="1">
      <alignment horizontal="right"/>
      <protection/>
    </xf>
    <xf numFmtId="0" fontId="6" fillId="33" borderId="14" xfId="58" applyFont="1" applyFill="1" applyBorder="1" applyAlignment="1" applyProtection="1">
      <alignment horizontal="left"/>
      <protection/>
    </xf>
    <xf numFmtId="41" fontId="5" fillId="34" borderId="11" xfId="42" applyNumberFormat="1" applyFont="1" applyFill="1" applyBorder="1" applyAlignment="1" applyProtection="1">
      <alignment horizontal="right"/>
      <protection/>
    </xf>
    <xf numFmtId="168" fontId="5" fillId="33" borderId="18" xfId="58" applyNumberFormat="1" applyFont="1" applyFill="1" applyBorder="1" applyAlignment="1" applyProtection="1">
      <alignment horizontal="left" indent="1"/>
      <protection/>
    </xf>
    <xf numFmtId="41" fontId="6" fillId="34" borderId="19" xfId="42" applyNumberFormat="1" applyFont="1" applyFill="1" applyBorder="1" applyAlignment="1" applyProtection="1">
      <alignment horizontal="right"/>
      <protection/>
    </xf>
    <xf numFmtId="168" fontId="5" fillId="33" borderId="20" xfId="58" applyNumberFormat="1" applyFont="1" applyFill="1" applyBorder="1" applyAlignment="1" applyProtection="1">
      <alignment horizontal="left" indent="1"/>
      <protection/>
    </xf>
    <xf numFmtId="41" fontId="5" fillId="34" borderId="20" xfId="42" applyNumberFormat="1" applyFont="1" applyFill="1" applyBorder="1" applyAlignment="1" applyProtection="1">
      <alignment horizontal="right"/>
      <protection/>
    </xf>
    <xf numFmtId="41" fontId="6" fillId="34" borderId="15" xfId="42" applyNumberFormat="1" applyFont="1" applyFill="1" applyBorder="1" applyAlignment="1" applyProtection="1">
      <alignment horizontal="right"/>
      <protection locked="0"/>
    </xf>
    <xf numFmtId="41" fontId="5" fillId="33" borderId="17" xfId="42" applyNumberFormat="1" applyFont="1" applyFill="1" applyBorder="1" applyAlignment="1" applyProtection="1">
      <alignment horizontal="right"/>
      <protection/>
    </xf>
    <xf numFmtId="41" fontId="5" fillId="33" borderId="34" xfId="42" applyNumberFormat="1" applyFont="1" applyFill="1" applyBorder="1" applyAlignment="1" applyProtection="1">
      <alignment horizontal="right"/>
      <protection/>
    </xf>
    <xf numFmtId="41" fontId="6" fillId="33" borderId="35" xfId="42" applyNumberFormat="1" applyFont="1" applyFill="1" applyBorder="1" applyAlignment="1" applyProtection="1">
      <alignment horizontal="right"/>
      <protection/>
    </xf>
    <xf numFmtId="41" fontId="5" fillId="33" borderId="35" xfId="42" applyNumberFormat="1" applyFont="1" applyFill="1" applyBorder="1" applyAlignment="1" applyProtection="1">
      <alignment horizontal="right"/>
      <protection/>
    </xf>
    <xf numFmtId="41" fontId="5" fillId="34" borderId="35" xfId="42" applyNumberFormat="1" applyFont="1" applyFill="1" applyBorder="1" applyAlignment="1" applyProtection="1">
      <alignment horizontal="right"/>
      <protection/>
    </xf>
    <xf numFmtId="41" fontId="5" fillId="34" borderId="16" xfId="42" applyNumberFormat="1" applyFont="1" applyFill="1" applyBorder="1" applyAlignment="1" applyProtection="1">
      <alignment horizontal="right"/>
      <protection/>
    </xf>
    <xf numFmtId="164" fontId="5" fillId="33" borderId="17" xfId="42" applyNumberFormat="1" applyFont="1" applyFill="1" applyBorder="1" applyAlignment="1" applyProtection="1">
      <alignment/>
      <protection/>
    </xf>
    <xf numFmtId="168" fontId="6" fillId="33" borderId="20" xfId="58" applyNumberFormat="1" applyFont="1" applyFill="1" applyBorder="1" applyAlignment="1" applyProtection="1" quotePrefix="1">
      <alignment horizontal="left" indent="1"/>
      <protection/>
    </xf>
    <xf numFmtId="41" fontId="6" fillId="33" borderId="27" xfId="42" applyNumberFormat="1" applyFont="1" applyFill="1" applyBorder="1" applyAlignment="1" applyProtection="1">
      <alignment horizontal="right"/>
      <protection/>
    </xf>
    <xf numFmtId="41" fontId="5" fillId="33" borderId="28" xfId="42" applyNumberFormat="1" applyFont="1" applyFill="1" applyBorder="1" applyAlignment="1" applyProtection="1">
      <alignment horizontal="right"/>
      <protection/>
    </xf>
    <xf numFmtId="41" fontId="5" fillId="33" borderId="27" xfId="42" applyNumberFormat="1" applyFont="1" applyFill="1" applyBorder="1" applyAlignment="1" applyProtection="1">
      <alignment horizontal="right"/>
      <protection/>
    </xf>
    <xf numFmtId="37" fontId="9" fillId="34" borderId="0" xfId="67" applyFont="1" applyFill="1" applyProtection="1">
      <alignment/>
      <protection/>
    </xf>
    <xf numFmtId="37" fontId="47" fillId="34" borderId="0" xfId="67" applyFont="1" applyFill="1" applyAlignment="1" applyProtection="1">
      <alignment horizontal="center"/>
      <protection/>
    </xf>
    <xf numFmtId="37" fontId="48" fillId="34" borderId="0" xfId="67" applyFont="1" applyFill="1" applyProtection="1">
      <alignment/>
      <protection/>
    </xf>
    <xf numFmtId="37" fontId="48" fillId="34" borderId="0" xfId="67" applyFont="1" applyFill="1" applyBorder="1" applyProtection="1">
      <alignment/>
      <protection/>
    </xf>
    <xf numFmtId="37" fontId="49" fillId="34" borderId="0" xfId="67" applyFont="1" applyFill="1" applyProtection="1">
      <alignment/>
      <protection/>
    </xf>
    <xf numFmtId="37" fontId="47" fillId="0" borderId="0" xfId="67" applyFont="1" applyFill="1" applyAlignment="1" applyProtection="1">
      <alignment horizontal="center"/>
      <protection/>
    </xf>
    <xf numFmtId="37" fontId="48" fillId="0" borderId="0" xfId="67" applyFont="1" applyFill="1" applyProtection="1">
      <alignment/>
      <protection/>
    </xf>
    <xf numFmtId="37" fontId="48" fillId="0" borderId="0" xfId="67" applyFont="1" applyFill="1" applyBorder="1" applyProtection="1">
      <alignment/>
      <protection/>
    </xf>
    <xf numFmtId="37" fontId="49" fillId="0" borderId="0" xfId="67" applyFont="1" applyFill="1" applyProtection="1">
      <alignment/>
      <protection/>
    </xf>
    <xf numFmtId="37" fontId="21" fillId="0" borderId="0" xfId="67" applyFont="1" applyFill="1" applyProtection="1">
      <alignment/>
      <protection/>
    </xf>
    <xf numFmtId="37" fontId="9" fillId="0" borderId="0" xfId="67" applyNumberFormat="1" applyFont="1" applyFill="1" applyProtection="1">
      <alignment/>
      <protection/>
    </xf>
    <xf numFmtId="164" fontId="9" fillId="0" borderId="0" xfId="67" applyNumberFormat="1" applyFont="1" applyFill="1" applyProtection="1">
      <alignment/>
      <protection/>
    </xf>
    <xf numFmtId="37" fontId="0" fillId="0" borderId="0" xfId="64" applyFont="1" applyProtection="1">
      <alignment/>
      <protection/>
    </xf>
    <xf numFmtId="0" fontId="0" fillId="33" borderId="0" xfId="58" applyFont="1" applyFill="1" applyBorder="1" applyAlignment="1" applyProtection="1">
      <alignment horizontal="left"/>
      <protection/>
    </xf>
    <xf numFmtId="0" fontId="57" fillId="33" borderId="0" xfId="58" applyFont="1" applyFill="1" applyBorder="1" applyProtection="1">
      <alignment/>
      <protection/>
    </xf>
    <xf numFmtId="0" fontId="72" fillId="33" borderId="0" xfId="58" applyFont="1" applyFill="1" applyBorder="1" applyAlignment="1" applyProtection="1">
      <alignment horizontal="left"/>
      <protection/>
    </xf>
    <xf numFmtId="41" fontId="27" fillId="33" borderId="24" xfId="58" applyNumberFormat="1" applyFont="1" applyFill="1" applyBorder="1" applyAlignment="1" applyProtection="1">
      <alignment horizontal="right"/>
      <protection/>
    </xf>
    <xf numFmtId="41" fontId="25" fillId="33" borderId="25" xfId="58" applyNumberFormat="1" applyFont="1" applyFill="1" applyBorder="1" applyAlignment="1" applyProtection="1">
      <alignment horizontal="right"/>
      <protection/>
    </xf>
    <xf numFmtId="0" fontId="25" fillId="33" borderId="26" xfId="58" applyFont="1" applyFill="1" applyBorder="1" applyAlignment="1" applyProtection="1" quotePrefix="1">
      <alignment horizontal="right"/>
      <protection/>
    </xf>
    <xf numFmtId="0" fontId="54" fillId="33" borderId="0" xfId="58" applyFont="1" applyFill="1" applyBorder="1" applyAlignment="1" applyProtection="1" quotePrefix="1">
      <alignment horizontal="left"/>
      <protection/>
    </xf>
    <xf numFmtId="0" fontId="73" fillId="33" borderId="0" xfId="58" applyFont="1" applyFill="1" applyBorder="1" applyAlignment="1" applyProtection="1" quotePrefix="1">
      <alignment horizontal="left"/>
      <protection/>
    </xf>
    <xf numFmtId="0" fontId="25" fillId="33" borderId="25" xfId="58" applyFont="1" applyFill="1" applyBorder="1" applyProtection="1">
      <alignment/>
      <protection/>
    </xf>
    <xf numFmtId="0" fontId="25" fillId="33" borderId="10" xfId="58" applyFont="1" applyFill="1" applyBorder="1" applyProtection="1">
      <alignment/>
      <protection/>
    </xf>
    <xf numFmtId="0" fontId="25" fillId="33" borderId="11" xfId="58" applyFont="1" applyFill="1" applyBorder="1" applyProtection="1">
      <alignment/>
      <protection/>
    </xf>
    <xf numFmtId="0" fontId="25" fillId="33" borderId="12" xfId="58" applyFont="1" applyFill="1" applyBorder="1" applyProtection="1">
      <alignment/>
      <protection/>
    </xf>
    <xf numFmtId="0" fontId="25" fillId="33" borderId="0" xfId="58" applyFont="1" applyFill="1" applyBorder="1" applyAlignment="1" applyProtection="1">
      <alignment horizontal="left" indent="1"/>
      <protection/>
    </xf>
    <xf numFmtId="0" fontId="56" fillId="33" borderId="0" xfId="58" applyFont="1" applyFill="1" applyBorder="1" applyAlignment="1" applyProtection="1">
      <alignment horizontal="left" indent="2"/>
      <protection/>
    </xf>
    <xf numFmtId="0" fontId="25" fillId="33" borderId="14" xfId="58" applyFont="1" applyFill="1" applyBorder="1" applyProtection="1">
      <alignment/>
      <protection/>
    </xf>
    <xf numFmtId="0" fontId="25" fillId="33" borderId="20" xfId="58" applyFont="1" applyFill="1" applyBorder="1" applyAlignment="1" applyProtection="1">
      <alignment/>
      <protection/>
    </xf>
    <xf numFmtId="0" fontId="56" fillId="33" borderId="20" xfId="58" applyFont="1" applyFill="1" applyBorder="1" applyAlignment="1" applyProtection="1">
      <alignment horizontal="left" indent="2"/>
      <protection/>
    </xf>
    <xf numFmtId="41" fontId="27" fillId="33" borderId="21" xfId="42" applyNumberFormat="1" applyFont="1" applyFill="1" applyBorder="1" applyAlignment="1" applyProtection="1">
      <alignment horizontal="right"/>
      <protection/>
    </xf>
    <xf numFmtId="41" fontId="25" fillId="33" borderId="20" xfId="42" applyNumberFormat="1" applyFont="1" applyFill="1" applyBorder="1" applyAlignment="1" applyProtection="1">
      <alignment horizontal="right"/>
      <protection/>
    </xf>
    <xf numFmtId="168" fontId="25" fillId="33" borderId="14" xfId="45" applyNumberFormat="1" applyFont="1" applyFill="1" applyBorder="1" applyAlignment="1" applyProtection="1">
      <alignment/>
      <protection/>
    </xf>
    <xf numFmtId="37" fontId="25" fillId="33" borderId="14" xfId="45" applyNumberFormat="1" applyFont="1" applyFill="1" applyBorder="1" applyAlignment="1" applyProtection="1">
      <alignment/>
      <protection/>
    </xf>
    <xf numFmtId="0" fontId="55" fillId="33" borderId="36" xfId="58" applyFont="1" applyFill="1" applyBorder="1" applyAlignment="1" applyProtection="1">
      <alignment horizontal="left"/>
      <protection/>
    </xf>
    <xf numFmtId="41" fontId="27" fillId="33" borderId="24" xfId="42" applyNumberFormat="1" applyFont="1" applyFill="1" applyBorder="1" applyAlignment="1" applyProtection="1">
      <alignment horizontal="right"/>
      <protection/>
    </xf>
    <xf numFmtId="168" fontId="25" fillId="33" borderId="26" xfId="58" applyNumberFormat="1" applyFont="1" applyFill="1" applyBorder="1" applyProtection="1">
      <alignment/>
      <protection/>
    </xf>
    <xf numFmtId="0" fontId="74" fillId="33" borderId="0" xfId="58" applyFont="1" applyFill="1" applyBorder="1" applyAlignment="1" applyProtection="1">
      <alignment horizontal="left"/>
      <protection/>
    </xf>
    <xf numFmtId="0" fontId="0" fillId="33" borderId="16" xfId="58" applyFont="1" applyFill="1" applyBorder="1" applyProtection="1">
      <alignment/>
      <protection/>
    </xf>
    <xf numFmtId="168" fontId="25" fillId="33" borderId="0" xfId="58" applyNumberFormat="1" applyFont="1" applyFill="1" applyBorder="1" applyProtection="1">
      <alignment/>
      <protection/>
    </xf>
    <xf numFmtId="168" fontId="25" fillId="33" borderId="26" xfId="45" applyNumberFormat="1" applyFont="1" applyFill="1" applyBorder="1" applyAlignment="1" applyProtection="1">
      <alignment/>
      <protection/>
    </xf>
    <xf numFmtId="37" fontId="60" fillId="0" borderId="0" xfId="64" applyFont="1" applyProtection="1">
      <alignment/>
      <protection/>
    </xf>
    <xf numFmtId="37" fontId="20" fillId="0" borderId="0" xfId="64" applyFont="1" applyProtection="1">
      <alignment/>
      <protection/>
    </xf>
    <xf numFmtId="37" fontId="10" fillId="0" borderId="0" xfId="64" applyFont="1" applyProtection="1">
      <alignment/>
      <protection/>
    </xf>
    <xf numFmtId="37" fontId="61" fillId="0" borderId="0" xfId="64" applyFont="1" applyProtection="1">
      <alignment/>
      <protection/>
    </xf>
    <xf numFmtId="37" fontId="0" fillId="33" borderId="0" xfId="64" applyFont="1" applyFill="1" applyProtection="1">
      <alignment/>
      <protection/>
    </xf>
    <xf numFmtId="37" fontId="21" fillId="33" borderId="0" xfId="64" applyFont="1" applyFill="1" applyProtection="1">
      <alignment/>
      <protection/>
    </xf>
    <xf numFmtId="37" fontId="0" fillId="0" borderId="0" xfId="68" applyFont="1" applyProtection="1">
      <alignment/>
      <protection/>
    </xf>
    <xf numFmtId="0" fontId="25" fillId="33" borderId="0" xfId="58" applyFont="1" applyFill="1" applyBorder="1" applyProtection="1">
      <alignment/>
      <protection/>
    </xf>
    <xf numFmtId="0" fontId="25" fillId="33" borderId="0" xfId="58" applyFont="1" applyFill="1" applyBorder="1" applyAlignment="1" applyProtection="1">
      <alignment horizontal="left" indent="2"/>
      <protection/>
    </xf>
    <xf numFmtId="168" fontId="25" fillId="33" borderId="14" xfId="58" applyNumberFormat="1" applyFont="1" applyFill="1" applyBorder="1" applyProtection="1">
      <alignment/>
      <protection/>
    </xf>
    <xf numFmtId="0" fontId="25" fillId="33" borderId="20" xfId="58" applyFont="1" applyFill="1" applyBorder="1" applyAlignment="1" applyProtection="1">
      <alignment horizontal="left" indent="2"/>
      <protection/>
    </xf>
    <xf numFmtId="41" fontId="27" fillId="33" borderId="22" xfId="42" applyNumberFormat="1" applyFont="1" applyFill="1" applyBorder="1" applyAlignment="1" applyProtection="1">
      <alignment horizontal="right"/>
      <protection/>
    </xf>
    <xf numFmtId="0" fontId="25" fillId="33" borderId="26" xfId="58" applyFont="1" applyFill="1" applyBorder="1" applyProtection="1">
      <alignment/>
      <protection/>
    </xf>
    <xf numFmtId="0" fontId="25" fillId="33" borderId="17" xfId="58" applyFont="1" applyFill="1" applyBorder="1" applyProtection="1">
      <alignment/>
      <protection/>
    </xf>
    <xf numFmtId="37" fontId="20" fillId="0" borderId="0" xfId="68" applyFont="1" applyBorder="1" applyAlignment="1" applyProtection="1">
      <alignment horizontal="center"/>
      <protection/>
    </xf>
    <xf numFmtId="37" fontId="61" fillId="0" borderId="0" xfId="68" applyFont="1" applyProtection="1">
      <alignment/>
      <protection/>
    </xf>
    <xf numFmtId="37" fontId="21" fillId="0" borderId="0" xfId="68" applyFont="1" applyProtection="1">
      <alignment/>
      <protection locked="0"/>
    </xf>
    <xf numFmtId="37" fontId="0" fillId="0" borderId="0" xfId="71" applyFont="1" applyProtection="1">
      <alignment/>
      <protection/>
    </xf>
    <xf numFmtId="0" fontId="0" fillId="34" borderId="0" xfId="58" applyFont="1" applyFill="1" applyBorder="1" applyAlignment="1" applyProtection="1">
      <alignment horizontal="left"/>
      <protection/>
    </xf>
    <xf numFmtId="0" fontId="0" fillId="34" borderId="0" xfId="58" applyFont="1" applyFill="1" applyProtection="1">
      <alignment/>
      <protection/>
    </xf>
    <xf numFmtId="0" fontId="25" fillId="34" borderId="26" xfId="58" applyFont="1" applyFill="1" applyBorder="1" applyProtection="1">
      <alignment/>
      <protection/>
    </xf>
    <xf numFmtId="0" fontId="27" fillId="34" borderId="0" xfId="58" applyFont="1" applyFill="1" applyBorder="1" applyProtection="1">
      <alignment/>
      <protection/>
    </xf>
    <xf numFmtId="0" fontId="25" fillId="34" borderId="0" xfId="58" applyFont="1" applyFill="1" applyProtection="1">
      <alignment/>
      <protection/>
    </xf>
    <xf numFmtId="0" fontId="25" fillId="34" borderId="0" xfId="58" applyFont="1" applyFill="1" applyBorder="1" applyProtection="1">
      <alignment/>
      <protection/>
    </xf>
    <xf numFmtId="0" fontId="25" fillId="34" borderId="10" xfId="58" applyFont="1" applyFill="1" applyBorder="1" applyProtection="1">
      <alignment/>
      <protection/>
    </xf>
    <xf numFmtId="0" fontId="25" fillId="34" borderId="11" xfId="58" applyFont="1" applyFill="1" applyBorder="1" applyProtection="1">
      <alignment/>
      <protection/>
    </xf>
    <xf numFmtId="0" fontId="25" fillId="34" borderId="12" xfId="58" applyFont="1" applyFill="1" applyBorder="1" applyProtection="1">
      <alignment/>
      <protection/>
    </xf>
    <xf numFmtId="0" fontId="56" fillId="34" borderId="0" xfId="58" applyFont="1" applyFill="1" applyProtection="1" quotePrefix="1">
      <alignment/>
      <protection/>
    </xf>
    <xf numFmtId="164" fontId="25" fillId="34" borderId="13" xfId="42" applyNumberFormat="1" applyFont="1" applyFill="1" applyBorder="1" applyAlignment="1" applyProtection="1">
      <alignment/>
      <protection/>
    </xf>
    <xf numFmtId="164" fontId="25" fillId="34" borderId="0" xfId="42" applyNumberFormat="1" applyFont="1" applyFill="1" applyBorder="1" applyAlignment="1" applyProtection="1">
      <alignment/>
      <protection/>
    </xf>
    <xf numFmtId="0" fontId="25" fillId="34" borderId="14" xfId="58" applyFont="1" applyFill="1" applyBorder="1" applyProtection="1">
      <alignment/>
      <protection/>
    </xf>
    <xf numFmtId="0" fontId="25" fillId="34" borderId="0" xfId="58" applyFont="1" applyFill="1" applyBorder="1" applyAlignment="1" applyProtection="1">
      <alignment horizontal="left" indent="2"/>
      <protection/>
    </xf>
    <xf numFmtId="0" fontId="25" fillId="34" borderId="0" xfId="58" applyFont="1" applyFill="1" applyBorder="1" applyAlignment="1" applyProtection="1">
      <alignment/>
      <protection/>
    </xf>
    <xf numFmtId="0" fontId="25" fillId="33" borderId="20" xfId="58" applyFont="1" applyFill="1" applyBorder="1" applyProtection="1">
      <alignment/>
      <protection/>
    </xf>
    <xf numFmtId="0" fontId="27" fillId="33" borderId="26" xfId="58" applyFont="1" applyFill="1" applyBorder="1" applyProtection="1">
      <alignment/>
      <protection/>
    </xf>
    <xf numFmtId="0" fontId="25" fillId="34" borderId="0" xfId="58" applyFont="1" applyFill="1" applyBorder="1" applyAlignment="1" applyProtection="1">
      <alignment horizontal="left" indent="1"/>
      <protection/>
    </xf>
    <xf numFmtId="0" fontId="25" fillId="34" borderId="18" xfId="58" applyFont="1" applyFill="1" applyBorder="1" applyAlignment="1" applyProtection="1">
      <alignment horizontal="left" indent="2"/>
      <protection/>
    </xf>
    <xf numFmtId="0" fontId="25" fillId="34" borderId="18" xfId="58" applyFont="1" applyFill="1" applyBorder="1" applyAlignment="1" applyProtection="1">
      <alignment/>
      <protection/>
    </xf>
    <xf numFmtId="0" fontId="25" fillId="34" borderId="18" xfId="58" applyFont="1" applyFill="1" applyBorder="1" applyProtection="1">
      <alignment/>
      <protection/>
    </xf>
    <xf numFmtId="0" fontId="25" fillId="34" borderId="20" xfId="58" applyFont="1" applyFill="1" applyBorder="1" applyAlignment="1" applyProtection="1">
      <alignment horizontal="left" indent="2"/>
      <protection/>
    </xf>
    <xf numFmtId="0" fontId="25" fillId="34" borderId="20" xfId="58" applyFont="1" applyFill="1" applyBorder="1" applyAlignment="1" applyProtection="1">
      <alignment/>
      <protection/>
    </xf>
    <xf numFmtId="0" fontId="25" fillId="34" borderId="20" xfId="58" applyFont="1" applyFill="1" applyBorder="1" applyProtection="1">
      <alignment/>
      <protection/>
    </xf>
    <xf numFmtId="0" fontId="25" fillId="34" borderId="17" xfId="58" applyFont="1" applyFill="1" applyBorder="1" applyProtection="1">
      <alignment/>
      <protection/>
    </xf>
    <xf numFmtId="41" fontId="27" fillId="34" borderId="25" xfId="58" applyNumberFormat="1" applyFont="1" applyFill="1" applyBorder="1" applyAlignment="1" applyProtection="1">
      <alignment horizontal="right"/>
      <protection/>
    </xf>
    <xf numFmtId="41" fontId="25" fillId="34" borderId="0" xfId="58" applyNumberFormat="1" applyFont="1" applyFill="1" applyBorder="1" applyAlignment="1" applyProtection="1">
      <alignment horizontal="right"/>
      <protection/>
    </xf>
    <xf numFmtId="41" fontId="27" fillId="34" borderId="10" xfId="58" applyNumberFormat="1" applyFont="1" applyFill="1" applyBorder="1" applyAlignment="1" applyProtection="1">
      <alignment horizontal="right"/>
      <protection/>
    </xf>
    <xf numFmtId="41" fontId="25" fillId="34" borderId="11" xfId="58" applyNumberFormat="1" applyFont="1" applyFill="1" applyBorder="1" applyAlignment="1" applyProtection="1">
      <alignment horizontal="right"/>
      <protection/>
    </xf>
    <xf numFmtId="41" fontId="27" fillId="34" borderId="22" xfId="42" applyNumberFormat="1" applyFont="1" applyFill="1" applyBorder="1" applyAlignment="1" applyProtection="1">
      <alignment horizontal="right"/>
      <protection/>
    </xf>
    <xf numFmtId="0" fontId="25" fillId="33" borderId="18" xfId="58" applyFont="1" applyFill="1" applyBorder="1" applyProtection="1">
      <alignment/>
      <protection/>
    </xf>
    <xf numFmtId="37" fontId="20" fillId="0" borderId="0" xfId="71" applyFont="1" applyAlignment="1" applyProtection="1">
      <alignment horizontal="center"/>
      <protection/>
    </xf>
    <xf numFmtId="37" fontId="61" fillId="0" borderId="0" xfId="71" applyFont="1" applyProtection="1">
      <alignment/>
      <protection/>
    </xf>
    <xf numFmtId="37" fontId="21" fillId="0" borderId="0" xfId="71" applyFont="1" applyProtection="1">
      <alignment/>
      <protection locked="0"/>
    </xf>
    <xf numFmtId="0" fontId="0" fillId="34" borderId="0" xfId="0" applyFont="1" applyFill="1" applyAlignment="1" applyProtection="1">
      <alignment/>
      <protection/>
    </xf>
    <xf numFmtId="0" fontId="0" fillId="33" borderId="0" xfId="58" applyFont="1" applyFill="1" applyBorder="1" applyAlignment="1" applyProtection="1" quotePrefix="1">
      <alignment horizontal="left"/>
      <protection/>
    </xf>
    <xf numFmtId="0" fontId="75" fillId="33" borderId="0" xfId="58" applyFont="1" applyFill="1" applyBorder="1" applyAlignment="1" applyProtection="1">
      <alignment horizontal="center" vertical="center"/>
      <protection/>
    </xf>
    <xf numFmtId="0" fontId="21" fillId="34" borderId="0" xfId="58" applyFont="1" applyFill="1" applyProtection="1">
      <alignment/>
      <protection/>
    </xf>
    <xf numFmtId="41" fontId="18" fillId="33" borderId="24" xfId="58" applyNumberFormat="1" applyFont="1" applyFill="1" applyBorder="1" applyAlignment="1" applyProtection="1">
      <alignment horizontal="right"/>
      <protection/>
    </xf>
    <xf numFmtId="0" fontId="21" fillId="34" borderId="26" xfId="58" applyFont="1" applyFill="1" applyBorder="1" applyProtection="1">
      <alignment/>
      <protection/>
    </xf>
    <xf numFmtId="0" fontId="76" fillId="34" borderId="0" xfId="58" applyFont="1" applyFill="1" applyBorder="1" applyProtection="1">
      <alignment/>
      <protection/>
    </xf>
    <xf numFmtId="0" fontId="21" fillId="34" borderId="0" xfId="58" applyFont="1" applyFill="1" applyBorder="1" applyProtection="1">
      <alignment/>
      <protection/>
    </xf>
    <xf numFmtId="0" fontId="21" fillId="34" borderId="10" xfId="58" applyFont="1" applyFill="1" applyBorder="1" applyProtection="1">
      <alignment/>
      <protection/>
    </xf>
    <xf numFmtId="0" fontId="21" fillId="34" borderId="11" xfId="58" applyFont="1" applyFill="1" applyBorder="1" applyProtection="1">
      <alignment/>
      <protection/>
    </xf>
    <xf numFmtId="0" fontId="21" fillId="34" borderId="12" xfId="58" applyFont="1" applyFill="1" applyBorder="1" applyProtection="1">
      <alignment/>
      <protection/>
    </xf>
    <xf numFmtId="0" fontId="21" fillId="34" borderId="13" xfId="58" applyFont="1" applyFill="1" applyBorder="1" applyProtection="1">
      <alignment/>
      <protection/>
    </xf>
    <xf numFmtId="0" fontId="21" fillId="34" borderId="14" xfId="58" applyFont="1" applyFill="1" applyBorder="1" applyProtection="1">
      <alignment/>
      <protection/>
    </xf>
    <xf numFmtId="0" fontId="18" fillId="33" borderId="0" xfId="58" applyFont="1" applyFill="1" applyBorder="1" applyAlignment="1" applyProtection="1">
      <alignment horizontal="left" indent="1"/>
      <protection/>
    </xf>
    <xf numFmtId="0" fontId="21" fillId="33" borderId="14" xfId="58" applyFont="1" applyFill="1" applyBorder="1" applyProtection="1">
      <alignment/>
      <protection/>
    </xf>
    <xf numFmtId="0" fontId="21" fillId="33" borderId="23" xfId="58" applyFont="1" applyFill="1" applyBorder="1" applyAlignment="1" applyProtection="1">
      <alignment/>
      <protection/>
    </xf>
    <xf numFmtId="0" fontId="21" fillId="33" borderId="20" xfId="58" applyFont="1" applyFill="1" applyBorder="1" applyProtection="1">
      <alignment/>
      <protection/>
    </xf>
    <xf numFmtId="0" fontId="18" fillId="33" borderId="26" xfId="58" applyFont="1" applyFill="1" applyBorder="1" applyProtection="1">
      <alignment/>
      <protection/>
    </xf>
    <xf numFmtId="0" fontId="21" fillId="33" borderId="0" xfId="58" applyFont="1" applyFill="1" applyProtection="1">
      <alignment/>
      <protection/>
    </xf>
    <xf numFmtId="0" fontId="21" fillId="33" borderId="18" xfId="58" applyFont="1" applyFill="1" applyBorder="1" applyProtection="1">
      <alignment/>
      <protection/>
    </xf>
    <xf numFmtId="41" fontId="18" fillId="33" borderId="34" xfId="42" applyNumberFormat="1" applyFont="1" applyFill="1" applyBorder="1" applyAlignment="1" applyProtection="1">
      <alignment horizontal="right"/>
      <protection/>
    </xf>
    <xf numFmtId="41" fontId="21" fillId="33" borderId="35" xfId="42" applyNumberFormat="1" applyFont="1" applyFill="1" applyBorder="1" applyAlignment="1" applyProtection="1">
      <alignment horizontal="right"/>
      <protection/>
    </xf>
    <xf numFmtId="0" fontId="21" fillId="33" borderId="17" xfId="58" applyFont="1" applyFill="1" applyBorder="1" applyProtection="1">
      <alignment/>
      <protection/>
    </xf>
    <xf numFmtId="0" fontId="44" fillId="33" borderId="31" xfId="58" applyFont="1" applyFill="1" applyBorder="1" applyProtection="1" quotePrefix="1">
      <alignment/>
      <protection/>
    </xf>
    <xf numFmtId="0" fontId="21" fillId="33" borderId="23" xfId="58" applyFont="1" applyFill="1" applyBorder="1" applyAlignment="1" applyProtection="1">
      <alignment horizontal="left" indent="1"/>
      <protection/>
    </xf>
    <xf numFmtId="0" fontId="21" fillId="33" borderId="20" xfId="58" applyFont="1" applyFill="1" applyBorder="1" applyAlignment="1" applyProtection="1">
      <alignment horizontal="left" indent="1"/>
      <protection/>
    </xf>
    <xf numFmtId="0" fontId="21" fillId="33" borderId="26" xfId="58" applyFont="1" applyFill="1" applyBorder="1" applyProtection="1">
      <alignment/>
      <protection/>
    </xf>
    <xf numFmtId="0" fontId="21" fillId="34" borderId="0" xfId="58" applyFont="1" applyFill="1" applyBorder="1" applyAlignment="1" applyProtection="1">
      <alignment horizontal="left" indent="3"/>
      <protection/>
    </xf>
    <xf numFmtId="0" fontId="21" fillId="34" borderId="0" xfId="58" applyFont="1" applyFill="1" applyBorder="1" applyAlignment="1" applyProtection="1">
      <alignment/>
      <protection/>
    </xf>
    <xf numFmtId="41" fontId="18" fillId="34" borderId="13" xfId="42" applyNumberFormat="1" applyFont="1" applyFill="1" applyBorder="1" applyAlignment="1" applyProtection="1">
      <alignment horizontal="right"/>
      <protection/>
    </xf>
    <xf numFmtId="41" fontId="21" fillId="34" borderId="0" xfId="42" applyNumberFormat="1" applyFont="1" applyFill="1" applyBorder="1" applyAlignment="1" applyProtection="1">
      <alignment horizontal="right"/>
      <protection/>
    </xf>
    <xf numFmtId="0" fontId="21" fillId="34" borderId="20" xfId="58" applyFont="1" applyFill="1" applyBorder="1" applyAlignment="1" applyProtection="1">
      <alignment horizontal="left" indent="3"/>
      <protection/>
    </xf>
    <xf numFmtId="0" fontId="21" fillId="34" borderId="20" xfId="58" applyFont="1" applyFill="1" applyBorder="1" applyAlignment="1" applyProtection="1">
      <alignment/>
      <protection/>
    </xf>
    <xf numFmtId="0" fontId="21" fillId="34" borderId="20" xfId="58" applyFont="1" applyFill="1" applyBorder="1" applyProtection="1">
      <alignment/>
      <protection/>
    </xf>
    <xf numFmtId="0" fontId="21" fillId="34" borderId="18" xfId="58" applyFont="1" applyFill="1" applyBorder="1" applyAlignment="1" applyProtection="1">
      <alignment horizontal="left" indent="3"/>
      <protection/>
    </xf>
    <xf numFmtId="0" fontId="21" fillId="34" borderId="18" xfId="58" applyFont="1" applyFill="1" applyBorder="1" applyAlignment="1" applyProtection="1">
      <alignment/>
      <protection/>
    </xf>
    <xf numFmtId="0" fontId="21" fillId="34" borderId="18" xfId="58" applyFont="1" applyFill="1" applyBorder="1" applyProtection="1">
      <alignment/>
      <protection/>
    </xf>
    <xf numFmtId="41" fontId="21" fillId="34" borderId="18" xfId="42" applyNumberFormat="1" applyFont="1" applyFill="1" applyBorder="1" applyAlignment="1" applyProtection="1">
      <alignment horizontal="right"/>
      <protection/>
    </xf>
    <xf numFmtId="41" fontId="77" fillId="34" borderId="13" xfId="42" applyNumberFormat="1" applyFont="1" applyFill="1" applyBorder="1" applyAlignment="1" applyProtection="1">
      <alignment horizontal="right"/>
      <protection/>
    </xf>
    <xf numFmtId="41" fontId="78" fillId="34" borderId="0" xfId="42" applyNumberFormat="1" applyFont="1" applyFill="1" applyBorder="1" applyAlignment="1" applyProtection="1">
      <alignment horizontal="right"/>
      <protection/>
    </xf>
    <xf numFmtId="0" fontId="78" fillId="34" borderId="14" xfId="58" applyFont="1" applyFill="1" applyBorder="1" applyProtection="1">
      <alignment/>
      <protection/>
    </xf>
    <xf numFmtId="41" fontId="77" fillId="34" borderId="19" xfId="42" applyNumberFormat="1" applyFont="1" applyFill="1" applyBorder="1" applyAlignment="1" applyProtection="1">
      <alignment horizontal="right"/>
      <protection/>
    </xf>
    <xf numFmtId="41" fontId="78" fillId="34" borderId="18" xfId="42" applyNumberFormat="1" applyFont="1" applyFill="1" applyBorder="1" applyAlignment="1" applyProtection="1">
      <alignment horizontal="right"/>
      <protection/>
    </xf>
    <xf numFmtId="41" fontId="77" fillId="34" borderId="22" xfId="42" applyNumberFormat="1" applyFont="1" applyFill="1" applyBorder="1" applyAlignment="1" applyProtection="1">
      <alignment horizontal="right"/>
      <protection/>
    </xf>
    <xf numFmtId="41" fontId="78" fillId="34" borderId="23" xfId="42" applyNumberFormat="1" applyFont="1" applyFill="1" applyBorder="1" applyAlignment="1" applyProtection="1">
      <alignment horizontal="right"/>
      <protection/>
    </xf>
    <xf numFmtId="0" fontId="21" fillId="33" borderId="20" xfId="58" applyFont="1" applyFill="1" applyBorder="1" applyAlignment="1" applyProtection="1">
      <alignment/>
      <protection/>
    </xf>
    <xf numFmtId="0" fontId="78" fillId="33" borderId="26" xfId="58" applyFont="1" applyFill="1" applyBorder="1" applyProtection="1">
      <alignment/>
      <protection/>
    </xf>
    <xf numFmtId="0" fontId="21" fillId="33" borderId="23" xfId="58" applyFont="1" applyFill="1" applyBorder="1" applyProtection="1">
      <alignment/>
      <protection/>
    </xf>
    <xf numFmtId="0" fontId="44" fillId="33" borderId="0" xfId="58" applyFont="1" applyFill="1" applyBorder="1" applyProtection="1" quotePrefix="1">
      <alignment/>
      <protection/>
    </xf>
    <xf numFmtId="0" fontId="78" fillId="33" borderId="14" xfId="58" applyFont="1" applyFill="1" applyBorder="1" applyProtection="1">
      <alignment/>
      <protection/>
    </xf>
    <xf numFmtId="0" fontId="44" fillId="33" borderId="36" xfId="58" applyFont="1" applyFill="1" applyBorder="1" applyProtection="1" quotePrefix="1">
      <alignment/>
      <protection/>
    </xf>
    <xf numFmtId="0" fontId="77" fillId="33" borderId="14" xfId="58" applyFont="1" applyFill="1" applyBorder="1" applyProtection="1">
      <alignment/>
      <protection/>
    </xf>
    <xf numFmtId="0" fontId="77" fillId="33" borderId="26" xfId="58" applyFont="1" applyFill="1" applyBorder="1" applyProtection="1">
      <alignment/>
      <protection/>
    </xf>
    <xf numFmtId="0" fontId="68" fillId="34" borderId="0" xfId="58" applyFont="1" applyFill="1" applyBorder="1" applyProtection="1">
      <alignment/>
      <protection/>
    </xf>
    <xf numFmtId="0" fontId="2" fillId="34" borderId="0" xfId="58" applyFont="1" applyFill="1" applyProtection="1">
      <alignment/>
      <protection/>
    </xf>
    <xf numFmtId="0" fontId="79" fillId="34" borderId="0" xfId="58" applyFont="1" applyFill="1" applyProtection="1">
      <alignment/>
      <protection/>
    </xf>
    <xf numFmtId="0" fontId="0" fillId="34" borderId="0" xfId="0" applyFont="1" applyFill="1" applyBorder="1" applyAlignment="1" applyProtection="1">
      <alignment/>
      <protection/>
    </xf>
    <xf numFmtId="0" fontId="20" fillId="34" borderId="0" xfId="0" applyFont="1" applyFill="1" applyAlignment="1" applyProtection="1">
      <alignment horizontal="center"/>
      <protection/>
    </xf>
    <xf numFmtId="0" fontId="10" fillId="34" borderId="0" xfId="0" applyFont="1" applyFill="1" applyAlignment="1" applyProtection="1">
      <alignment/>
      <protection/>
    </xf>
    <xf numFmtId="0" fontId="61" fillId="34" borderId="0" xfId="0" applyFont="1" applyFill="1" applyAlignment="1" applyProtection="1">
      <alignment/>
      <protection/>
    </xf>
    <xf numFmtId="0" fontId="21" fillId="34" borderId="0" xfId="0" applyFont="1" applyFill="1" applyAlignment="1" applyProtection="1">
      <alignment/>
      <protection locked="0"/>
    </xf>
    <xf numFmtId="0" fontId="80" fillId="34" borderId="0" xfId="58" applyFont="1" applyFill="1" applyBorder="1" applyProtection="1">
      <alignment/>
      <protection/>
    </xf>
    <xf numFmtId="41" fontId="25" fillId="34" borderId="0" xfId="58" applyNumberFormat="1" applyFont="1" applyFill="1" applyAlignment="1" applyProtection="1">
      <alignment horizontal="right"/>
      <protection/>
    </xf>
    <xf numFmtId="41" fontId="25" fillId="34" borderId="10" xfId="58" applyNumberFormat="1" applyFont="1" applyFill="1" applyBorder="1" applyAlignment="1" applyProtection="1">
      <alignment horizontal="right"/>
      <protection/>
    </xf>
    <xf numFmtId="0" fontId="27" fillId="33" borderId="0" xfId="58" applyFont="1" applyFill="1" applyBorder="1" applyAlignment="1" applyProtection="1">
      <alignment horizontal="left" indent="1"/>
      <protection/>
    </xf>
    <xf numFmtId="41" fontId="25" fillId="34" borderId="13" xfId="58" applyNumberFormat="1" applyFont="1" applyFill="1" applyBorder="1" applyAlignment="1" applyProtection="1">
      <alignment horizontal="right"/>
      <protection/>
    </xf>
    <xf numFmtId="0" fontId="27" fillId="33" borderId="0" xfId="58" applyFont="1" applyFill="1" applyBorder="1" applyAlignment="1" applyProtection="1">
      <alignment horizontal="left" indent="2"/>
      <protection/>
    </xf>
    <xf numFmtId="0" fontId="25" fillId="33" borderId="0" xfId="58" applyFont="1" applyFill="1" applyProtection="1">
      <alignment/>
      <protection/>
    </xf>
    <xf numFmtId="41" fontId="25" fillId="33" borderId="13" xfId="58" applyNumberFormat="1" applyFont="1" applyFill="1" applyBorder="1" applyAlignment="1" applyProtection="1">
      <alignment horizontal="right"/>
      <protection/>
    </xf>
    <xf numFmtId="0" fontId="25" fillId="33" borderId="18" xfId="58" applyFont="1" applyFill="1" applyBorder="1" applyAlignment="1" applyProtection="1">
      <alignment horizontal="left" indent="4"/>
      <protection/>
    </xf>
    <xf numFmtId="0" fontId="25" fillId="33" borderId="18" xfId="58" applyFont="1" applyFill="1" applyBorder="1" applyAlignment="1" applyProtection="1">
      <alignment/>
      <protection/>
    </xf>
    <xf numFmtId="0" fontId="25" fillId="33" borderId="23" xfId="58" applyFont="1" applyFill="1" applyBorder="1" applyAlignment="1" applyProtection="1">
      <alignment horizontal="left" indent="4"/>
      <protection/>
    </xf>
    <xf numFmtId="0" fontId="25" fillId="33" borderId="23" xfId="58" applyFont="1" applyFill="1" applyBorder="1" applyProtection="1">
      <alignment/>
      <protection/>
    </xf>
    <xf numFmtId="41" fontId="81" fillId="34" borderId="13" xfId="42" applyNumberFormat="1" applyFont="1" applyFill="1" applyBorder="1" applyAlignment="1" applyProtection="1">
      <alignment horizontal="right"/>
      <protection/>
    </xf>
    <xf numFmtId="41" fontId="82" fillId="34" borderId="0" xfId="42" applyNumberFormat="1" applyFont="1" applyFill="1" applyBorder="1" applyAlignment="1" applyProtection="1">
      <alignment horizontal="right"/>
      <protection/>
    </xf>
    <xf numFmtId="0" fontId="27" fillId="33" borderId="0" xfId="58" applyFont="1" applyFill="1" applyBorder="1" applyProtection="1">
      <alignment/>
      <protection/>
    </xf>
    <xf numFmtId="41" fontId="27" fillId="33" borderId="25" xfId="58" applyNumberFormat="1" applyFont="1" applyFill="1" applyBorder="1" applyAlignment="1" applyProtection="1">
      <alignment horizontal="right"/>
      <protection/>
    </xf>
    <xf numFmtId="0" fontId="25" fillId="33" borderId="20" xfId="58" applyFont="1" applyFill="1" applyBorder="1" applyAlignment="1" applyProtection="1">
      <alignment horizontal="left" indent="4"/>
      <protection/>
    </xf>
    <xf numFmtId="0" fontId="80" fillId="33" borderId="0" xfId="58" applyFont="1" applyFill="1" applyBorder="1" applyProtection="1">
      <alignment/>
      <protection/>
    </xf>
    <xf numFmtId="0" fontId="56" fillId="33" borderId="18" xfId="58" applyFont="1" applyFill="1" applyBorder="1" applyProtection="1" quotePrefix="1">
      <alignment/>
      <protection/>
    </xf>
    <xf numFmtId="0" fontId="27" fillId="33" borderId="23" xfId="58" applyFont="1" applyFill="1" applyBorder="1" applyProtection="1">
      <alignment/>
      <protection/>
    </xf>
    <xf numFmtId="0" fontId="0" fillId="34" borderId="0" xfId="58" applyFont="1" applyFill="1" applyBorder="1" applyAlignment="1" applyProtection="1">
      <alignment horizontal="left" indent="1"/>
      <protection/>
    </xf>
    <xf numFmtId="164" fontId="74" fillId="33" borderId="0" xfId="42" applyNumberFormat="1" applyFont="1" applyFill="1" applyBorder="1" applyAlignment="1" applyProtection="1">
      <alignment/>
      <protection/>
    </xf>
    <xf numFmtId="164" fontId="60" fillId="33" borderId="0" xfId="42" applyNumberFormat="1" applyFont="1" applyFill="1" applyBorder="1" applyAlignment="1" applyProtection="1">
      <alignment/>
      <protection/>
    </xf>
    <xf numFmtId="0" fontId="0" fillId="34" borderId="0" xfId="58" applyFill="1" applyBorder="1" applyProtection="1">
      <alignment/>
      <protection/>
    </xf>
    <xf numFmtId="37" fontId="0" fillId="0" borderId="0" xfId="75" applyFont="1" applyProtection="1">
      <alignment/>
      <protection/>
    </xf>
    <xf numFmtId="37" fontId="29" fillId="0" borderId="0" xfId="75" applyFont="1" applyProtection="1">
      <alignment/>
      <protection/>
    </xf>
    <xf numFmtId="41" fontId="31" fillId="33" borderId="24" xfId="58" applyNumberFormat="1" applyFont="1" applyFill="1" applyBorder="1" applyAlignment="1" applyProtection="1">
      <alignment horizontal="right"/>
      <protection/>
    </xf>
    <xf numFmtId="41" fontId="29" fillId="33" borderId="25" xfId="58" applyNumberFormat="1" applyFont="1" applyFill="1" applyBorder="1" applyAlignment="1" applyProtection="1">
      <alignment horizontal="right"/>
      <protection/>
    </xf>
    <xf numFmtId="0" fontId="29" fillId="34" borderId="26" xfId="58" applyFont="1" applyFill="1" applyBorder="1" applyProtection="1">
      <alignment/>
      <protection/>
    </xf>
    <xf numFmtId="0" fontId="29" fillId="34" borderId="0" xfId="58" applyFont="1" applyFill="1" applyProtection="1">
      <alignment/>
      <protection/>
    </xf>
    <xf numFmtId="0" fontId="83" fillId="34" borderId="0" xfId="58" applyFont="1" applyFill="1" applyBorder="1" applyProtection="1">
      <alignment/>
      <protection/>
    </xf>
    <xf numFmtId="41" fontId="29" fillId="34" borderId="0" xfId="58" applyNumberFormat="1" applyFont="1" applyFill="1" applyAlignment="1" applyProtection="1">
      <alignment horizontal="right"/>
      <protection/>
    </xf>
    <xf numFmtId="0" fontId="29" fillId="34" borderId="25" xfId="58" applyFont="1" applyFill="1" applyBorder="1" applyProtection="1">
      <alignment/>
      <protection/>
    </xf>
    <xf numFmtId="41" fontId="29" fillId="34" borderId="10" xfId="42" applyNumberFormat="1" applyFont="1" applyFill="1" applyBorder="1" applyAlignment="1" applyProtection="1">
      <alignment horizontal="right"/>
      <protection/>
    </xf>
    <xf numFmtId="41" fontId="29" fillId="34" borderId="11" xfId="42" applyNumberFormat="1" applyFont="1" applyFill="1" applyBorder="1" applyAlignment="1" applyProtection="1">
      <alignment horizontal="right"/>
      <protection/>
    </xf>
    <xf numFmtId="0" fontId="29" fillId="34" borderId="12" xfId="58" applyFont="1" applyFill="1" applyBorder="1" applyProtection="1">
      <alignment/>
      <protection/>
    </xf>
    <xf numFmtId="0" fontId="31" fillId="33" borderId="0" xfId="58" applyFont="1" applyFill="1" applyBorder="1" applyAlignment="1" applyProtection="1">
      <alignment horizontal="left" indent="1"/>
      <protection/>
    </xf>
    <xf numFmtId="41" fontId="84" fillId="34" borderId="13" xfId="42" applyNumberFormat="1" applyFont="1" applyFill="1" applyBorder="1" applyAlignment="1" applyProtection="1">
      <alignment horizontal="right"/>
      <protection/>
    </xf>
    <xf numFmtId="41" fontId="84" fillId="34" borderId="0" xfId="42" applyNumberFormat="1" applyFont="1" applyFill="1" applyBorder="1" applyAlignment="1" applyProtection="1">
      <alignment horizontal="right"/>
      <protection/>
    </xf>
    <xf numFmtId="0" fontId="29" fillId="33" borderId="0" xfId="58" applyFont="1" applyFill="1" applyBorder="1" applyAlignment="1" applyProtection="1">
      <alignment/>
      <protection/>
    </xf>
    <xf numFmtId="0" fontId="29" fillId="33" borderId="20" xfId="58" applyFont="1" applyFill="1" applyBorder="1" applyAlignment="1" applyProtection="1">
      <alignment horizontal="left" indent="1"/>
      <protection/>
    </xf>
    <xf numFmtId="0" fontId="29" fillId="34" borderId="0" xfId="58" applyFont="1" applyFill="1" applyBorder="1" applyAlignment="1" applyProtection="1">
      <alignment horizontal="left" indent="2"/>
      <protection/>
    </xf>
    <xf numFmtId="41" fontId="31" fillId="34" borderId="25" xfId="58" applyNumberFormat="1" applyFont="1" applyFill="1" applyBorder="1" applyAlignment="1" applyProtection="1">
      <alignment horizontal="right"/>
      <protection/>
    </xf>
    <xf numFmtId="41" fontId="29" fillId="34" borderId="11" xfId="58" applyNumberFormat="1" applyFont="1" applyFill="1" applyBorder="1" applyAlignment="1" applyProtection="1">
      <alignment horizontal="right"/>
      <protection/>
    </xf>
    <xf numFmtId="0" fontId="31" fillId="34" borderId="0" xfId="58" applyFont="1" applyFill="1" applyBorder="1" applyProtection="1">
      <alignment/>
      <protection/>
    </xf>
    <xf numFmtId="0" fontId="29" fillId="33" borderId="17" xfId="58" applyFont="1" applyFill="1" applyBorder="1" applyProtection="1">
      <alignment/>
      <protection/>
    </xf>
    <xf numFmtId="0" fontId="85" fillId="33" borderId="0" xfId="58" applyFont="1" applyFill="1" applyProtection="1">
      <alignment/>
      <protection/>
    </xf>
    <xf numFmtId="0" fontId="0" fillId="33" borderId="0" xfId="58" applyFill="1" applyProtection="1">
      <alignment/>
      <protection/>
    </xf>
    <xf numFmtId="37" fontId="20" fillId="0" borderId="0" xfId="75" applyFont="1" applyAlignment="1" applyProtection="1">
      <alignment horizontal="center"/>
      <protection/>
    </xf>
    <xf numFmtId="37" fontId="10" fillId="0" borderId="0" xfId="75" applyFont="1" applyProtection="1">
      <alignment/>
      <protection/>
    </xf>
    <xf numFmtId="37" fontId="61" fillId="0" borderId="0" xfId="75" applyFont="1" applyProtection="1">
      <alignment/>
      <protection/>
    </xf>
    <xf numFmtId="37" fontId="21" fillId="0" borderId="0" xfId="75" applyFont="1" applyProtection="1">
      <alignment/>
      <protection locked="0"/>
    </xf>
    <xf numFmtId="37" fontId="0" fillId="0" borderId="0" xfId="66" applyFont="1" applyProtection="1">
      <alignment/>
      <protection/>
    </xf>
    <xf numFmtId="41" fontId="21" fillId="33" borderId="10" xfId="58" applyNumberFormat="1" applyFont="1" applyFill="1" applyBorder="1" applyAlignment="1" applyProtection="1">
      <alignment horizontal="right"/>
      <protection/>
    </xf>
    <xf numFmtId="41" fontId="21" fillId="33" borderId="11" xfId="58" applyNumberFormat="1" applyFont="1" applyFill="1" applyBorder="1" applyAlignment="1" applyProtection="1">
      <alignment horizontal="right"/>
      <protection/>
    </xf>
    <xf numFmtId="41" fontId="18" fillId="33" borderId="12" xfId="58" applyNumberFormat="1" applyFont="1" applyFill="1" applyBorder="1" applyAlignment="1" applyProtection="1">
      <alignment horizontal="right"/>
      <protection/>
    </xf>
    <xf numFmtId="41" fontId="18" fillId="33" borderId="0" xfId="58" applyNumberFormat="1" applyFont="1" applyFill="1" applyBorder="1" applyAlignment="1" applyProtection="1">
      <alignment horizontal="right"/>
      <protection/>
    </xf>
    <xf numFmtId="41" fontId="18" fillId="33" borderId="11" xfId="58" applyNumberFormat="1" applyFont="1" applyFill="1" applyBorder="1" applyAlignment="1" applyProtection="1" quotePrefix="1">
      <alignment horizontal="right"/>
      <protection/>
    </xf>
    <xf numFmtId="41" fontId="21" fillId="33" borderId="11" xfId="58" applyNumberFormat="1" applyFont="1" applyFill="1" applyBorder="1" applyAlignment="1" applyProtection="1" quotePrefix="1">
      <alignment horizontal="right"/>
      <protection/>
    </xf>
    <xf numFmtId="174" fontId="21" fillId="33" borderId="12" xfId="58" applyNumberFormat="1" applyFont="1" applyFill="1" applyBorder="1" applyAlignment="1" applyProtection="1" quotePrefix="1">
      <alignment horizontal="right"/>
      <protection/>
    </xf>
    <xf numFmtId="0" fontId="86" fillId="33" borderId="0" xfId="58" applyFont="1" applyFill="1" applyBorder="1" applyAlignment="1" applyProtection="1">
      <alignment horizontal="left"/>
      <protection/>
    </xf>
    <xf numFmtId="0" fontId="87" fillId="33" borderId="0" xfId="58" applyFont="1" applyFill="1" applyBorder="1" applyAlignment="1" applyProtection="1">
      <alignment horizontal="left"/>
      <protection/>
    </xf>
    <xf numFmtId="41" fontId="21" fillId="33" borderId="16" xfId="58" applyNumberFormat="1" applyFont="1" applyFill="1" applyBorder="1" applyAlignment="1" applyProtection="1">
      <alignment horizontal="right"/>
      <protection/>
    </xf>
    <xf numFmtId="41" fontId="21" fillId="33" borderId="17" xfId="58" applyNumberFormat="1" applyFont="1" applyFill="1" applyBorder="1" applyAlignment="1" applyProtection="1" quotePrefix="1">
      <alignment horizontal="right"/>
      <protection/>
    </xf>
    <xf numFmtId="41" fontId="21" fillId="33" borderId="0" xfId="58" applyNumberFormat="1" applyFont="1" applyFill="1" applyBorder="1" applyAlignment="1" applyProtection="1">
      <alignment horizontal="right"/>
      <protection/>
    </xf>
    <xf numFmtId="41" fontId="21" fillId="33" borderId="15" xfId="58" applyNumberFormat="1" applyFont="1" applyFill="1" applyBorder="1" applyAlignment="1" applyProtection="1">
      <alignment horizontal="right"/>
      <protection/>
    </xf>
    <xf numFmtId="41" fontId="18" fillId="33" borderId="16" xfId="58" applyNumberFormat="1" applyFont="1" applyFill="1" applyBorder="1" applyAlignment="1" applyProtection="1">
      <alignment horizontal="right"/>
      <protection/>
    </xf>
    <xf numFmtId="0" fontId="21" fillId="33" borderId="17" xfId="58" applyFont="1" applyFill="1" applyBorder="1" applyAlignment="1" applyProtection="1" quotePrefix="1">
      <alignment horizontal="right"/>
      <protection/>
    </xf>
    <xf numFmtId="0" fontId="21" fillId="33" borderId="25" xfId="58" applyFont="1" applyFill="1" applyBorder="1" applyProtection="1">
      <alignment/>
      <protection/>
    </xf>
    <xf numFmtId="0" fontId="21" fillId="33" borderId="0" xfId="58" applyFont="1" applyFill="1" applyBorder="1" applyAlignment="1" applyProtection="1">
      <alignment horizontal="right"/>
      <protection/>
    </xf>
    <xf numFmtId="0" fontId="18" fillId="33" borderId="0" xfId="58" applyFont="1" applyFill="1" applyAlignment="1" applyProtection="1">
      <alignment horizontal="left"/>
      <protection/>
    </xf>
    <xf numFmtId="41" fontId="21" fillId="33" borderId="10" xfId="42" applyNumberFormat="1" applyFont="1" applyFill="1" applyBorder="1" applyAlignment="1" applyProtection="1">
      <alignment horizontal="right"/>
      <protection/>
    </xf>
    <xf numFmtId="41" fontId="21" fillId="33" borderId="11" xfId="42" applyNumberFormat="1" applyFont="1" applyFill="1" applyBorder="1" applyAlignment="1" applyProtection="1">
      <alignment horizontal="right"/>
      <protection/>
    </xf>
    <xf numFmtId="41" fontId="21" fillId="33" borderId="12" xfId="58" applyNumberFormat="1" applyFont="1" applyFill="1" applyBorder="1" applyAlignment="1" applyProtection="1">
      <alignment horizontal="right"/>
      <protection/>
    </xf>
    <xf numFmtId="164" fontId="21" fillId="33" borderId="11" xfId="42" applyNumberFormat="1" applyFont="1" applyFill="1" applyBorder="1" applyAlignment="1" applyProtection="1">
      <alignment/>
      <protection/>
    </xf>
    <xf numFmtId="0" fontId="21" fillId="33" borderId="12" xfId="58" applyFont="1" applyFill="1" applyBorder="1" applyProtection="1">
      <alignment/>
      <protection/>
    </xf>
    <xf numFmtId="41" fontId="78" fillId="33" borderId="14" xfId="42" applyNumberFormat="1" applyFont="1" applyFill="1" applyBorder="1" applyAlignment="1" applyProtection="1">
      <alignment horizontal="right"/>
      <protection/>
    </xf>
    <xf numFmtId="41" fontId="78" fillId="33" borderId="0" xfId="42" applyNumberFormat="1" applyFont="1" applyFill="1" applyBorder="1" applyAlignment="1" applyProtection="1">
      <alignment horizontal="right"/>
      <protection/>
    </xf>
    <xf numFmtId="41" fontId="21" fillId="33" borderId="19" xfId="42" applyNumberFormat="1" applyFont="1" applyFill="1" applyBorder="1" applyAlignment="1" applyProtection="1">
      <alignment horizontal="right"/>
      <protection/>
    </xf>
    <xf numFmtId="41" fontId="18" fillId="33" borderId="18" xfId="42" applyNumberFormat="1" applyFont="1" applyFill="1" applyBorder="1" applyAlignment="1" applyProtection="1">
      <alignment horizontal="right"/>
      <protection/>
    </xf>
    <xf numFmtId="164" fontId="21" fillId="33" borderId="18" xfId="42" applyNumberFormat="1" applyFont="1" applyFill="1" applyBorder="1" applyAlignment="1" applyProtection="1">
      <alignment/>
      <protection/>
    </xf>
    <xf numFmtId="168" fontId="78" fillId="33" borderId="14" xfId="58" applyNumberFormat="1" applyFont="1" applyFill="1" applyBorder="1" applyProtection="1">
      <alignment/>
      <protection/>
    </xf>
    <xf numFmtId="41" fontId="21" fillId="33" borderId="13" xfId="42" applyNumberFormat="1" applyFont="1" applyFill="1" applyBorder="1" applyAlignment="1" applyProtection="1">
      <alignment horizontal="right"/>
      <protection/>
    </xf>
    <xf numFmtId="41" fontId="18" fillId="33" borderId="0" xfId="42" applyNumberFormat="1" applyFont="1" applyFill="1" applyBorder="1" applyAlignment="1" applyProtection="1">
      <alignment horizontal="right"/>
      <protection/>
    </xf>
    <xf numFmtId="164" fontId="21" fillId="33" borderId="0" xfId="42" applyNumberFormat="1" applyFont="1" applyFill="1" applyBorder="1" applyAlignment="1" applyProtection="1">
      <alignment/>
      <protection/>
    </xf>
    <xf numFmtId="0" fontId="18" fillId="33" borderId="0" xfId="58" applyFont="1" applyFill="1" applyBorder="1" applyProtection="1">
      <alignment/>
      <protection/>
    </xf>
    <xf numFmtId="41" fontId="78" fillId="33" borderId="26" xfId="42" applyNumberFormat="1" applyFont="1" applyFill="1" applyBorder="1" applyAlignment="1" applyProtection="1">
      <alignment horizontal="right"/>
      <protection/>
    </xf>
    <xf numFmtId="41" fontId="21" fillId="33" borderId="24" xfId="42" applyNumberFormat="1" applyFont="1" applyFill="1" applyBorder="1" applyAlignment="1" applyProtection="1">
      <alignment horizontal="right"/>
      <protection/>
    </xf>
    <xf numFmtId="41" fontId="18" fillId="33" borderId="25" xfId="42" applyNumberFormat="1" applyFont="1" applyFill="1" applyBorder="1" applyAlignment="1" applyProtection="1">
      <alignment horizontal="right"/>
      <protection/>
    </xf>
    <xf numFmtId="0" fontId="44" fillId="33" borderId="18" xfId="58" applyFont="1" applyFill="1" applyBorder="1" applyAlignment="1" applyProtection="1" quotePrefix="1">
      <alignment/>
      <protection/>
    </xf>
    <xf numFmtId="0" fontId="88" fillId="33" borderId="14" xfId="58" applyFont="1" applyFill="1" applyBorder="1" applyAlignment="1" applyProtection="1" quotePrefix="1">
      <alignment horizontal="left"/>
      <protection/>
    </xf>
    <xf numFmtId="41" fontId="21" fillId="34" borderId="13" xfId="42" applyNumberFormat="1" applyFont="1" applyFill="1" applyBorder="1" applyAlignment="1" applyProtection="1">
      <alignment horizontal="right"/>
      <protection/>
    </xf>
    <xf numFmtId="41" fontId="18" fillId="34" borderId="24" xfId="42" applyNumberFormat="1" applyFont="1" applyFill="1" applyBorder="1" applyAlignment="1" applyProtection="1">
      <alignment horizontal="right"/>
      <protection/>
    </xf>
    <xf numFmtId="41" fontId="21" fillId="34" borderId="25" xfId="42" applyNumberFormat="1" applyFont="1" applyFill="1" applyBorder="1" applyAlignment="1" applyProtection="1">
      <alignment horizontal="right"/>
      <protection/>
    </xf>
    <xf numFmtId="41" fontId="21" fillId="34" borderId="24" xfId="42" applyNumberFormat="1" applyFont="1" applyFill="1" applyBorder="1" applyAlignment="1" applyProtection="1">
      <alignment horizontal="right"/>
      <protection/>
    </xf>
    <xf numFmtId="41" fontId="18" fillId="34" borderId="19" xfId="42" applyNumberFormat="1" applyFont="1" applyFill="1" applyBorder="1" applyAlignment="1" applyProtection="1">
      <alignment horizontal="right"/>
      <protection/>
    </xf>
    <xf numFmtId="41" fontId="21" fillId="34" borderId="19" xfId="42" applyNumberFormat="1" applyFont="1" applyFill="1" applyBorder="1" applyAlignment="1" applyProtection="1">
      <alignment horizontal="right"/>
      <protection/>
    </xf>
    <xf numFmtId="168" fontId="78" fillId="33" borderId="26" xfId="58" applyNumberFormat="1" applyFont="1" applyFill="1" applyBorder="1" applyProtection="1">
      <alignment/>
      <protection/>
    </xf>
    <xf numFmtId="164" fontId="28" fillId="33" borderId="0" xfId="42" applyNumberFormat="1" applyFont="1" applyFill="1" applyAlignment="1" applyProtection="1">
      <alignment/>
      <protection/>
    </xf>
    <xf numFmtId="164" fontId="10" fillId="33" borderId="0" xfId="42" applyNumberFormat="1" applyFont="1" applyFill="1" applyAlignment="1" applyProtection="1">
      <alignment/>
      <protection/>
    </xf>
    <xf numFmtId="41" fontId="78" fillId="33" borderId="10" xfId="42" applyNumberFormat="1" applyFont="1" applyFill="1" applyBorder="1" applyAlignment="1" applyProtection="1">
      <alignment horizontal="right"/>
      <protection/>
    </xf>
    <xf numFmtId="41" fontId="78" fillId="33" borderId="11" xfId="42" applyNumberFormat="1" applyFont="1" applyFill="1" applyBorder="1" applyAlignment="1" applyProtection="1">
      <alignment horizontal="right"/>
      <protection/>
    </xf>
    <xf numFmtId="41" fontId="78" fillId="33" borderId="12" xfId="58" applyNumberFormat="1" applyFont="1" applyFill="1" applyBorder="1" applyAlignment="1" applyProtection="1">
      <alignment horizontal="right"/>
      <protection/>
    </xf>
    <xf numFmtId="41" fontId="78" fillId="33" borderId="13" xfId="58" applyNumberFormat="1" applyFont="1" applyFill="1" applyBorder="1" applyAlignment="1" applyProtection="1">
      <alignment horizontal="right"/>
      <protection/>
    </xf>
    <xf numFmtId="0" fontId="78" fillId="33" borderId="12" xfId="58" applyNumberFormat="1" applyFont="1" applyFill="1" applyBorder="1" applyAlignment="1" applyProtection="1" quotePrefix="1">
      <alignment horizontal="right"/>
      <protection/>
    </xf>
    <xf numFmtId="41" fontId="78" fillId="33" borderId="17" xfId="58" applyNumberFormat="1" applyFont="1" applyFill="1" applyBorder="1" applyAlignment="1" applyProtection="1" quotePrefix="1">
      <alignment horizontal="right"/>
      <protection/>
    </xf>
    <xf numFmtId="41" fontId="78" fillId="33" borderId="0" xfId="58" applyNumberFormat="1" applyFont="1" applyFill="1" applyBorder="1" applyAlignment="1" applyProtection="1" quotePrefix="1">
      <alignment horizontal="right"/>
      <protection/>
    </xf>
    <xf numFmtId="0" fontId="78" fillId="33" borderId="17" xfId="58" applyFont="1" applyFill="1" applyBorder="1" applyAlignment="1" applyProtection="1">
      <alignment horizontal="right"/>
      <protection/>
    </xf>
    <xf numFmtId="0" fontId="37" fillId="33" borderId="0" xfId="58" applyFont="1" applyFill="1" applyBorder="1" applyProtection="1">
      <alignment/>
      <protection/>
    </xf>
    <xf numFmtId="0" fontId="37" fillId="33" borderId="0" xfId="58" applyFont="1" applyFill="1" applyBorder="1" applyAlignment="1" applyProtection="1">
      <alignment horizontal="left"/>
      <protection/>
    </xf>
    <xf numFmtId="41" fontId="78" fillId="33" borderId="0" xfId="58" applyNumberFormat="1" applyFont="1" applyFill="1" applyBorder="1" applyAlignment="1" applyProtection="1">
      <alignment horizontal="right"/>
      <protection/>
    </xf>
    <xf numFmtId="164" fontId="21" fillId="33" borderId="25" xfId="42" applyNumberFormat="1" applyFont="1" applyFill="1" applyBorder="1" applyAlignment="1" applyProtection="1">
      <alignment/>
      <protection/>
    </xf>
    <xf numFmtId="0" fontId="77" fillId="33" borderId="0" xfId="58" applyFont="1" applyFill="1" applyBorder="1" applyProtection="1">
      <alignment/>
      <protection/>
    </xf>
    <xf numFmtId="41" fontId="18" fillId="33" borderId="10" xfId="42" applyNumberFormat="1" applyFont="1" applyFill="1" applyBorder="1" applyAlignment="1" applyProtection="1">
      <alignment horizontal="right"/>
      <protection/>
    </xf>
    <xf numFmtId="41" fontId="78" fillId="33" borderId="12" xfId="42" applyNumberFormat="1" applyFont="1" applyFill="1" applyBorder="1" applyAlignment="1" applyProtection="1">
      <alignment horizontal="right"/>
      <protection/>
    </xf>
    <xf numFmtId="41" fontId="18" fillId="34" borderId="11" xfId="42" applyNumberFormat="1" applyFont="1" applyFill="1" applyBorder="1" applyAlignment="1" applyProtection="1">
      <alignment horizontal="right"/>
      <protection/>
    </xf>
    <xf numFmtId="41" fontId="21" fillId="0" borderId="11" xfId="42" applyNumberFormat="1" applyFont="1" applyFill="1" applyBorder="1" applyAlignment="1" applyProtection="1">
      <alignment horizontal="right"/>
      <protection/>
    </xf>
    <xf numFmtId="168" fontId="78" fillId="33" borderId="12" xfId="58" applyNumberFormat="1" applyFont="1" applyFill="1" applyBorder="1" applyProtection="1">
      <alignment/>
      <protection/>
    </xf>
    <xf numFmtId="41" fontId="21" fillId="33" borderId="21" xfId="42" applyNumberFormat="1" applyFont="1" applyFill="1" applyBorder="1" applyAlignment="1" applyProtection="1">
      <alignment horizontal="right"/>
      <protection/>
    </xf>
    <xf numFmtId="41" fontId="18" fillId="34" borderId="20" xfId="42" applyNumberFormat="1" applyFont="1" applyFill="1" applyBorder="1" applyAlignment="1" applyProtection="1">
      <alignment horizontal="right"/>
      <protection/>
    </xf>
    <xf numFmtId="41" fontId="21" fillId="0" borderId="20" xfId="42" applyNumberFormat="1" applyFont="1" applyFill="1" applyBorder="1" applyAlignment="1" applyProtection="1">
      <alignment horizontal="right"/>
      <protection/>
    </xf>
    <xf numFmtId="164" fontId="21" fillId="33" borderId="20" xfId="42" applyNumberFormat="1" applyFont="1" applyFill="1" applyBorder="1" applyAlignment="1" applyProtection="1">
      <alignment/>
      <protection/>
    </xf>
    <xf numFmtId="0" fontId="44" fillId="33" borderId="18" xfId="58" applyFont="1" applyFill="1" applyBorder="1" applyAlignment="1" applyProtection="1" quotePrefix="1">
      <alignment horizontal="center"/>
      <protection/>
    </xf>
    <xf numFmtId="41" fontId="78" fillId="33" borderId="14" xfId="42" applyNumberFormat="1" applyFont="1" applyFill="1" applyBorder="1" applyAlignment="1" applyProtection="1" quotePrefix="1">
      <alignment horizontal="right"/>
      <protection/>
    </xf>
    <xf numFmtId="41" fontId="78" fillId="33" borderId="0" xfId="42" applyNumberFormat="1" applyFont="1" applyFill="1" applyBorder="1" applyAlignment="1" applyProtection="1" quotePrefix="1">
      <alignment horizontal="right"/>
      <protection/>
    </xf>
    <xf numFmtId="41" fontId="21" fillId="33" borderId="13" xfId="42" applyNumberFormat="1" applyFont="1" applyFill="1" applyBorder="1" applyAlignment="1" applyProtection="1" quotePrefix="1">
      <alignment horizontal="right"/>
      <protection/>
    </xf>
    <xf numFmtId="41" fontId="18" fillId="34" borderId="0" xfId="42" applyNumberFormat="1" applyFont="1" applyFill="1" applyBorder="1" applyAlignment="1" applyProtection="1" quotePrefix="1">
      <alignment horizontal="right"/>
      <protection/>
    </xf>
    <xf numFmtId="41" fontId="21" fillId="0" borderId="0" xfId="42" applyNumberFormat="1" applyFont="1" applyFill="1" applyBorder="1" applyAlignment="1" applyProtection="1" quotePrefix="1">
      <alignment horizontal="right"/>
      <protection/>
    </xf>
    <xf numFmtId="164" fontId="21" fillId="33" borderId="0" xfId="42" applyNumberFormat="1" applyFont="1" applyFill="1" applyBorder="1" applyAlignment="1" applyProtection="1" quotePrefix="1">
      <alignment horizontal="right"/>
      <protection/>
    </xf>
    <xf numFmtId="41" fontId="18" fillId="33" borderId="24" xfId="42" applyNumberFormat="1" applyFont="1" applyFill="1" applyBorder="1" applyAlignment="1" applyProtection="1" quotePrefix="1">
      <alignment horizontal="right"/>
      <protection/>
    </xf>
    <xf numFmtId="41" fontId="21" fillId="33" borderId="25" xfId="42" applyNumberFormat="1" applyFont="1" applyFill="1" applyBorder="1" applyAlignment="1" applyProtection="1" quotePrefix="1">
      <alignment horizontal="right"/>
      <protection/>
    </xf>
    <xf numFmtId="41" fontId="78" fillId="33" borderId="26" xfId="42" applyNumberFormat="1" applyFont="1" applyFill="1" applyBorder="1" applyAlignment="1" applyProtection="1" quotePrefix="1">
      <alignment horizontal="right"/>
      <protection/>
    </xf>
    <xf numFmtId="41" fontId="21" fillId="33" borderId="24" xfId="42" applyNumberFormat="1" applyFont="1" applyFill="1" applyBorder="1" applyAlignment="1" applyProtection="1" quotePrefix="1">
      <alignment horizontal="right"/>
      <protection/>
    </xf>
    <xf numFmtId="41" fontId="18" fillId="33" borderId="25" xfId="42" applyNumberFormat="1" applyFont="1" applyFill="1" applyBorder="1" applyAlignment="1" applyProtection="1" quotePrefix="1">
      <alignment horizontal="right"/>
      <protection/>
    </xf>
    <xf numFmtId="0" fontId="21" fillId="33" borderId="20" xfId="58" applyFont="1" applyFill="1" applyBorder="1" applyAlignment="1" applyProtection="1">
      <alignment horizontal="center"/>
      <protection/>
    </xf>
    <xf numFmtId="41" fontId="18" fillId="34" borderId="18" xfId="42" applyNumberFormat="1" applyFont="1" applyFill="1" applyBorder="1" applyAlignment="1" applyProtection="1">
      <alignment horizontal="right"/>
      <protection/>
    </xf>
    <xf numFmtId="41" fontId="21" fillId="0" borderId="18" xfId="42" applyNumberFormat="1" applyFont="1" applyFill="1" applyBorder="1" applyAlignment="1" applyProtection="1">
      <alignment horizontal="right"/>
      <protection/>
    </xf>
    <xf numFmtId="41" fontId="18" fillId="34" borderId="0" xfId="42" applyNumberFormat="1" applyFont="1" applyFill="1" applyBorder="1" applyAlignment="1" applyProtection="1">
      <alignment horizontal="right"/>
      <protection/>
    </xf>
    <xf numFmtId="41" fontId="21" fillId="0" borderId="0" xfId="42" applyNumberFormat="1" applyFont="1" applyFill="1" applyBorder="1" applyAlignment="1" applyProtection="1">
      <alignment horizontal="right"/>
      <protection/>
    </xf>
    <xf numFmtId="168" fontId="78" fillId="33" borderId="26" xfId="58" applyNumberFormat="1" applyFont="1" applyFill="1" applyBorder="1" applyAlignment="1" applyProtection="1" quotePrefix="1">
      <alignment horizontal="right"/>
      <protection/>
    </xf>
    <xf numFmtId="0" fontId="48" fillId="33" borderId="0" xfId="58" applyFont="1" applyFill="1" applyProtection="1">
      <alignment/>
      <protection/>
    </xf>
    <xf numFmtId="37" fontId="0" fillId="0" borderId="0" xfId="66" applyFont="1" applyAlignment="1" applyProtection="1">
      <alignment horizontal="left"/>
      <protection/>
    </xf>
    <xf numFmtId="37" fontId="20" fillId="0" borderId="0" xfId="66" applyFont="1" applyAlignment="1" applyProtection="1">
      <alignment horizontal="center"/>
      <protection/>
    </xf>
    <xf numFmtId="37" fontId="10" fillId="0" borderId="0" xfId="66" applyFont="1" applyProtection="1">
      <alignment/>
      <protection/>
    </xf>
    <xf numFmtId="37" fontId="21" fillId="0" borderId="0" xfId="66" applyFont="1" applyProtection="1">
      <alignment/>
      <protection locked="0"/>
    </xf>
    <xf numFmtId="0" fontId="85" fillId="34" borderId="0" xfId="58" applyFont="1" applyFill="1" applyBorder="1" applyProtection="1">
      <alignment/>
      <protection/>
    </xf>
    <xf numFmtId="0" fontId="0" fillId="34" borderId="10" xfId="58" applyFont="1" applyFill="1" applyBorder="1" applyProtection="1">
      <alignment/>
      <protection/>
    </xf>
    <xf numFmtId="0" fontId="0" fillId="34" borderId="11" xfId="58" applyFont="1" applyFill="1" applyBorder="1" applyProtection="1">
      <alignment/>
      <protection/>
    </xf>
    <xf numFmtId="0" fontId="0" fillId="34" borderId="12" xfId="58" applyFont="1" applyFill="1" applyBorder="1" applyProtection="1">
      <alignment/>
      <protection/>
    </xf>
    <xf numFmtId="0" fontId="0" fillId="34" borderId="33" xfId="58" applyFont="1" applyFill="1" applyBorder="1" applyProtection="1">
      <alignment/>
      <protection/>
    </xf>
    <xf numFmtId="41" fontId="18" fillId="34" borderId="10" xfId="58" applyNumberFormat="1" applyFont="1" applyFill="1" applyBorder="1" applyAlignment="1" applyProtection="1" quotePrefix="1">
      <alignment horizontal="right"/>
      <protection/>
    </xf>
    <xf numFmtId="41" fontId="21" fillId="34" borderId="11" xfId="58" applyNumberFormat="1" applyFont="1" applyFill="1" applyBorder="1" applyAlignment="1" applyProtection="1" quotePrefix="1">
      <alignment horizontal="right"/>
      <protection/>
    </xf>
    <xf numFmtId="41" fontId="21" fillId="33" borderId="17" xfId="58" applyNumberFormat="1" applyFont="1" applyFill="1" applyBorder="1" applyAlignment="1" applyProtection="1">
      <alignment horizontal="right"/>
      <protection/>
    </xf>
    <xf numFmtId="41" fontId="21" fillId="33" borderId="33" xfId="58" applyNumberFormat="1" applyFont="1" applyFill="1" applyBorder="1" applyAlignment="1" applyProtection="1">
      <alignment horizontal="right"/>
      <protection/>
    </xf>
    <xf numFmtId="0" fontId="21" fillId="34" borderId="17" xfId="58" applyFont="1" applyFill="1" applyBorder="1" applyProtection="1">
      <alignment/>
      <protection/>
    </xf>
    <xf numFmtId="0" fontId="89" fillId="34" borderId="0" xfId="58" applyFont="1" applyFill="1" applyBorder="1" applyProtection="1">
      <alignment/>
      <protection/>
    </xf>
    <xf numFmtId="41" fontId="21" fillId="34" borderId="0" xfId="58" applyNumberFormat="1" applyFont="1" applyFill="1" applyAlignment="1" applyProtection="1">
      <alignment horizontal="right"/>
      <protection/>
    </xf>
    <xf numFmtId="41" fontId="21" fillId="34" borderId="0" xfId="58" applyNumberFormat="1" applyFont="1" applyFill="1" applyBorder="1" applyAlignment="1" applyProtection="1">
      <alignment horizontal="right"/>
      <protection/>
    </xf>
    <xf numFmtId="41" fontId="21" fillId="34" borderId="25" xfId="58" applyNumberFormat="1" applyFont="1" applyFill="1" applyBorder="1" applyAlignment="1" applyProtection="1">
      <alignment horizontal="right"/>
      <protection/>
    </xf>
    <xf numFmtId="41" fontId="18" fillId="34" borderId="25" xfId="58" applyNumberFormat="1" applyFont="1" applyFill="1" applyBorder="1" applyAlignment="1" applyProtection="1">
      <alignment horizontal="right"/>
      <protection/>
    </xf>
    <xf numFmtId="41" fontId="21" fillId="34" borderId="10" xfId="42" applyNumberFormat="1" applyFont="1" applyFill="1" applyBorder="1" applyAlignment="1" applyProtection="1">
      <alignment horizontal="right"/>
      <protection/>
    </xf>
    <xf numFmtId="41" fontId="21" fillId="34" borderId="11" xfId="42" applyNumberFormat="1" applyFont="1" applyFill="1" applyBorder="1" applyAlignment="1" applyProtection="1">
      <alignment horizontal="right"/>
      <protection/>
    </xf>
    <xf numFmtId="41" fontId="21" fillId="34" borderId="12" xfId="42" applyNumberFormat="1" applyFont="1" applyFill="1" applyBorder="1" applyAlignment="1" applyProtection="1">
      <alignment horizontal="right"/>
      <protection/>
    </xf>
    <xf numFmtId="41" fontId="21" fillId="34" borderId="33" xfId="42" applyNumberFormat="1" applyFont="1" applyFill="1" applyBorder="1" applyAlignment="1" applyProtection="1">
      <alignment horizontal="right"/>
      <protection/>
    </xf>
    <xf numFmtId="41" fontId="18" fillId="34" borderId="10" xfId="42" applyNumberFormat="1" applyFont="1" applyFill="1" applyBorder="1" applyAlignment="1" applyProtection="1">
      <alignment horizontal="right"/>
      <protection/>
    </xf>
    <xf numFmtId="0" fontId="18" fillId="34" borderId="0" xfId="58" applyFont="1" applyFill="1" applyBorder="1" applyAlignment="1" applyProtection="1">
      <alignment horizontal="left" indent="1"/>
      <protection/>
    </xf>
    <xf numFmtId="41" fontId="21" fillId="34" borderId="14" xfId="42" applyNumberFormat="1" applyFont="1" applyFill="1" applyBorder="1" applyAlignment="1" applyProtection="1">
      <alignment horizontal="right"/>
      <protection/>
    </xf>
    <xf numFmtId="0" fontId="18" fillId="34" borderId="0" xfId="58" applyFont="1" applyFill="1" applyBorder="1" applyAlignment="1" applyProtection="1">
      <alignment horizontal="left" indent="2"/>
      <protection/>
    </xf>
    <xf numFmtId="41" fontId="21" fillId="33" borderId="14" xfId="42" applyNumberFormat="1" applyFont="1" applyFill="1" applyBorder="1" applyAlignment="1" applyProtection="1">
      <alignment horizontal="right"/>
      <protection/>
    </xf>
    <xf numFmtId="41" fontId="21" fillId="33" borderId="33" xfId="42" applyNumberFormat="1" applyFont="1" applyFill="1" applyBorder="1" applyAlignment="1" applyProtection="1">
      <alignment horizontal="right"/>
      <protection/>
    </xf>
    <xf numFmtId="41" fontId="21" fillId="33" borderId="26" xfId="42" applyNumberFormat="1" applyFont="1" applyFill="1" applyBorder="1" applyAlignment="1" applyProtection="1">
      <alignment horizontal="right"/>
      <protection/>
    </xf>
    <xf numFmtId="0" fontId="21" fillId="34" borderId="0" xfId="58" applyFont="1" applyFill="1" applyBorder="1" applyAlignment="1" applyProtection="1">
      <alignment horizontal="left" indent="2"/>
      <protection/>
    </xf>
    <xf numFmtId="0" fontId="18" fillId="34" borderId="20" xfId="58" applyFont="1" applyFill="1" applyBorder="1" applyAlignment="1" applyProtection="1">
      <alignment horizontal="left" indent="1"/>
      <protection/>
    </xf>
    <xf numFmtId="0" fontId="78" fillId="34" borderId="26" xfId="58" applyFont="1" applyFill="1" applyBorder="1" applyProtection="1">
      <alignment/>
      <protection/>
    </xf>
    <xf numFmtId="0" fontId="18" fillId="34" borderId="23" xfId="58" applyFont="1" applyFill="1" applyBorder="1" applyAlignment="1" applyProtection="1">
      <alignment horizontal="left"/>
      <protection/>
    </xf>
    <xf numFmtId="0" fontId="21" fillId="34" borderId="23" xfId="58" applyFont="1" applyFill="1" applyBorder="1" applyProtection="1">
      <alignment/>
      <protection/>
    </xf>
    <xf numFmtId="0" fontId="21" fillId="34" borderId="18" xfId="58" applyFont="1" applyFill="1" applyBorder="1" applyAlignment="1" applyProtection="1">
      <alignment horizontal="left" indent="4"/>
      <protection/>
    </xf>
    <xf numFmtId="0" fontId="21" fillId="34" borderId="20" xfId="58" applyFont="1" applyFill="1" applyBorder="1" applyAlignment="1" applyProtection="1">
      <alignment horizontal="left" indent="4"/>
      <protection/>
    </xf>
    <xf numFmtId="41" fontId="21" fillId="33" borderId="17" xfId="42" applyNumberFormat="1" applyFont="1" applyFill="1" applyBorder="1" applyAlignment="1" applyProtection="1">
      <alignment horizontal="right"/>
      <protection/>
    </xf>
    <xf numFmtId="0" fontId="78" fillId="34" borderId="17" xfId="58" applyFont="1" applyFill="1" applyBorder="1" applyProtection="1">
      <alignment/>
      <protection/>
    </xf>
    <xf numFmtId="0" fontId="21" fillId="34" borderId="23" xfId="58" applyFont="1" applyFill="1" applyBorder="1" applyAlignment="1" applyProtection="1">
      <alignment horizontal="left" indent="3"/>
      <protection/>
    </xf>
    <xf numFmtId="0" fontId="44" fillId="34" borderId="23" xfId="58" applyFont="1" applyFill="1" applyBorder="1" applyProtection="1" quotePrefix="1">
      <alignment/>
      <protection/>
    </xf>
    <xf numFmtId="0" fontId="18" fillId="34" borderId="0" xfId="58" applyFont="1" applyFill="1" applyBorder="1" applyAlignment="1" applyProtection="1">
      <alignment/>
      <protection/>
    </xf>
    <xf numFmtId="0" fontId="44" fillId="34" borderId="18" xfId="58" applyFont="1" applyFill="1" applyBorder="1" applyProtection="1" quotePrefix="1">
      <alignment/>
      <protection/>
    </xf>
    <xf numFmtId="0" fontId="21" fillId="0" borderId="18" xfId="58" applyFont="1" applyFill="1" applyBorder="1" applyProtection="1">
      <alignment/>
      <protection/>
    </xf>
    <xf numFmtId="41" fontId="18" fillId="33" borderId="23" xfId="42" applyNumberFormat="1" applyFont="1" applyFill="1" applyBorder="1" applyAlignment="1" applyProtection="1">
      <alignment horizontal="right"/>
      <protection/>
    </xf>
    <xf numFmtId="0" fontId="18" fillId="33" borderId="20" xfId="58" applyFont="1" applyFill="1" applyBorder="1" applyAlignment="1" applyProtection="1">
      <alignment horizontal="left" indent="1"/>
      <protection/>
    </xf>
    <xf numFmtId="41" fontId="21" fillId="34" borderId="14" xfId="58" applyNumberFormat="1" applyFont="1" applyFill="1" applyBorder="1" applyAlignment="1" applyProtection="1">
      <alignment horizontal="right"/>
      <protection/>
    </xf>
    <xf numFmtId="41" fontId="21" fillId="34" borderId="33" xfId="58" applyNumberFormat="1" applyFont="1" applyFill="1" applyBorder="1" applyAlignment="1" applyProtection="1">
      <alignment horizontal="right"/>
      <protection/>
    </xf>
    <xf numFmtId="41" fontId="18" fillId="34" borderId="0" xfId="58" applyNumberFormat="1" applyFont="1" applyFill="1" applyBorder="1" applyAlignment="1" applyProtection="1">
      <alignment horizontal="right"/>
      <protection/>
    </xf>
    <xf numFmtId="0" fontId="78" fillId="34" borderId="0" xfId="58" applyFont="1" applyFill="1" applyProtection="1">
      <alignment/>
      <protection/>
    </xf>
    <xf numFmtId="41" fontId="18" fillId="34" borderId="10" xfId="58" applyNumberFormat="1" applyFont="1" applyFill="1" applyBorder="1" applyAlignment="1" applyProtection="1">
      <alignment horizontal="right"/>
      <protection/>
    </xf>
    <xf numFmtId="41" fontId="21" fillId="34" borderId="11" xfId="58" applyNumberFormat="1" applyFont="1" applyFill="1" applyBorder="1" applyAlignment="1" applyProtection="1">
      <alignment horizontal="right"/>
      <protection/>
    </xf>
    <xf numFmtId="41" fontId="21" fillId="34" borderId="12" xfId="58" applyNumberFormat="1" applyFont="1" applyFill="1" applyBorder="1" applyAlignment="1" applyProtection="1">
      <alignment horizontal="right"/>
      <protection/>
    </xf>
    <xf numFmtId="41" fontId="18" fillId="34" borderId="11" xfId="58" applyNumberFormat="1" applyFont="1" applyFill="1" applyBorder="1" applyAlignment="1" applyProtection="1">
      <alignment horizontal="right"/>
      <protection/>
    </xf>
    <xf numFmtId="0" fontId="78" fillId="34" borderId="12" xfId="58" applyFont="1" applyFill="1" applyBorder="1" applyProtection="1">
      <alignment/>
      <protection/>
    </xf>
    <xf numFmtId="41" fontId="18" fillId="34" borderId="22" xfId="42" applyNumberFormat="1" applyFont="1" applyFill="1" applyBorder="1" applyAlignment="1" applyProtection="1">
      <alignment horizontal="right"/>
      <protection/>
    </xf>
    <xf numFmtId="41" fontId="21" fillId="34" borderId="23" xfId="42" applyNumberFormat="1" applyFont="1" applyFill="1" applyBorder="1" applyAlignment="1" applyProtection="1">
      <alignment horizontal="right"/>
      <protection/>
    </xf>
    <xf numFmtId="41" fontId="18" fillId="34" borderId="23" xfId="42" applyNumberFormat="1" applyFont="1" applyFill="1" applyBorder="1" applyAlignment="1" applyProtection="1">
      <alignment horizontal="right"/>
      <protection/>
    </xf>
    <xf numFmtId="0" fontId="18" fillId="34" borderId="23" xfId="58" applyFont="1" applyFill="1" applyBorder="1" applyProtection="1">
      <alignment/>
      <protection/>
    </xf>
    <xf numFmtId="0" fontId="18" fillId="34" borderId="0" xfId="58" applyFont="1" applyFill="1" applyBorder="1" applyProtection="1">
      <alignment/>
      <protection/>
    </xf>
    <xf numFmtId="0" fontId="18" fillId="33" borderId="18" xfId="58" applyFont="1" applyFill="1" applyBorder="1" applyAlignment="1" applyProtection="1">
      <alignment horizontal="left" indent="1"/>
      <protection/>
    </xf>
    <xf numFmtId="0" fontId="78" fillId="33" borderId="17" xfId="58" applyFont="1" applyFill="1" applyBorder="1" applyProtection="1">
      <alignment/>
      <protection/>
    </xf>
    <xf numFmtId="0" fontId="76" fillId="33" borderId="0" xfId="58" applyFont="1" applyFill="1" applyProtection="1">
      <alignment/>
      <protection/>
    </xf>
    <xf numFmtId="0" fontId="78" fillId="33" borderId="0" xfId="58" applyFont="1" applyFill="1" applyProtection="1">
      <alignment/>
      <protection/>
    </xf>
    <xf numFmtId="0" fontId="20" fillId="34" borderId="0" xfId="0" applyFont="1" applyFill="1" applyAlignment="1" applyProtection="1">
      <alignment horizontal="center" vertical="center"/>
      <protection/>
    </xf>
    <xf numFmtId="0" fontId="21" fillId="34" borderId="0" xfId="0" applyFont="1" applyFill="1" applyAlignment="1" applyProtection="1">
      <alignment horizontal="center"/>
      <protection locked="0"/>
    </xf>
    <xf numFmtId="0" fontId="0" fillId="34" borderId="10" xfId="58" applyFill="1" applyBorder="1" applyProtection="1">
      <alignment/>
      <protection/>
    </xf>
    <xf numFmtId="0" fontId="0" fillId="34" borderId="11" xfId="58" applyFill="1" applyBorder="1" applyProtection="1">
      <alignment/>
      <protection/>
    </xf>
    <xf numFmtId="0" fontId="0" fillId="34" borderId="12" xfId="58" applyFill="1" applyBorder="1" applyProtection="1">
      <alignment/>
      <protection/>
    </xf>
    <xf numFmtId="41" fontId="27" fillId="34" borderId="11" xfId="58" applyNumberFormat="1" applyFont="1" applyFill="1" applyBorder="1" applyAlignment="1" applyProtection="1" quotePrefix="1">
      <alignment horizontal="right"/>
      <protection/>
    </xf>
    <xf numFmtId="41" fontId="25" fillId="34" borderId="11" xfId="58" applyNumberFormat="1" applyFont="1" applyFill="1" applyBorder="1" applyAlignment="1" applyProtection="1" quotePrefix="1">
      <alignment horizontal="right"/>
      <protection/>
    </xf>
    <xf numFmtId="0" fontId="25" fillId="34" borderId="15" xfId="58" applyFont="1" applyFill="1" applyBorder="1" applyProtection="1">
      <alignment/>
      <protection/>
    </xf>
    <xf numFmtId="0" fontId="27" fillId="34" borderId="0" xfId="58" applyFont="1" applyFill="1" applyBorder="1" applyAlignment="1" applyProtection="1">
      <alignment horizontal="left" indent="1"/>
      <protection/>
    </xf>
    <xf numFmtId="0" fontId="25" fillId="34" borderId="13" xfId="58" applyFont="1" applyFill="1" applyBorder="1" applyProtection="1">
      <alignment/>
      <protection/>
    </xf>
    <xf numFmtId="0" fontId="25" fillId="34" borderId="0" xfId="58" applyFont="1" applyFill="1" applyBorder="1" applyAlignment="1" applyProtection="1">
      <alignment horizontal="left" indent="3"/>
      <protection/>
    </xf>
    <xf numFmtId="0" fontId="25" fillId="34" borderId="20" xfId="58" applyFont="1" applyFill="1" applyBorder="1" applyAlignment="1" applyProtection="1">
      <alignment horizontal="left" indent="3"/>
      <protection/>
    </xf>
    <xf numFmtId="0" fontId="25" fillId="34" borderId="21" xfId="58" applyFont="1" applyFill="1" applyBorder="1" applyProtection="1">
      <alignment/>
      <protection/>
    </xf>
    <xf numFmtId="41" fontId="27" fillId="34" borderId="23" xfId="42" applyNumberFormat="1" applyFont="1" applyFill="1" applyBorder="1" applyAlignment="1" applyProtection="1">
      <alignment horizontal="right"/>
      <protection/>
    </xf>
    <xf numFmtId="0" fontId="25" fillId="33" borderId="24" xfId="58" applyFont="1" applyFill="1" applyBorder="1" applyProtection="1">
      <alignment/>
      <protection/>
    </xf>
    <xf numFmtId="0" fontId="25" fillId="34" borderId="18" xfId="58" applyFont="1" applyFill="1" applyBorder="1" applyAlignment="1" applyProtection="1">
      <alignment horizontal="left" indent="3"/>
      <protection/>
    </xf>
    <xf numFmtId="41" fontId="27" fillId="33" borderId="20" xfId="42" applyNumberFormat="1" applyFont="1" applyFill="1" applyBorder="1" applyAlignment="1" applyProtection="1">
      <alignment horizontal="right"/>
      <protection/>
    </xf>
    <xf numFmtId="0" fontId="82" fillId="34" borderId="14" xfId="58" applyFont="1" applyFill="1" applyBorder="1" applyProtection="1">
      <alignment/>
      <protection/>
    </xf>
    <xf numFmtId="0" fontId="82" fillId="34" borderId="0" xfId="58" applyFont="1" applyFill="1" applyBorder="1" applyProtection="1">
      <alignment/>
      <protection/>
    </xf>
    <xf numFmtId="0" fontId="82" fillId="34" borderId="13" xfId="58" applyFont="1" applyFill="1" applyBorder="1" applyProtection="1">
      <alignment/>
      <protection/>
    </xf>
    <xf numFmtId="0" fontId="82" fillId="34" borderId="26" xfId="58" applyFont="1" applyFill="1" applyBorder="1" applyProtection="1">
      <alignment/>
      <protection/>
    </xf>
    <xf numFmtId="0" fontId="82" fillId="34" borderId="24" xfId="58" applyFont="1" applyFill="1" applyBorder="1" applyProtection="1">
      <alignment/>
      <protection/>
    </xf>
    <xf numFmtId="0" fontId="82" fillId="33" borderId="17" xfId="58" applyFont="1" applyFill="1" applyBorder="1" applyProtection="1">
      <alignment/>
      <protection/>
    </xf>
    <xf numFmtId="0" fontId="82" fillId="33" borderId="0" xfId="58" applyFont="1" applyFill="1" applyBorder="1" applyProtection="1">
      <alignment/>
      <protection/>
    </xf>
    <xf numFmtId="0" fontId="82" fillId="33" borderId="15" xfId="58" applyFont="1" applyFill="1" applyBorder="1" applyProtection="1">
      <alignment/>
      <protection/>
    </xf>
    <xf numFmtId="41" fontId="81" fillId="34" borderId="11" xfId="42" applyNumberFormat="1" applyFont="1" applyFill="1" applyBorder="1" applyAlignment="1" applyProtection="1">
      <alignment horizontal="right"/>
      <protection/>
    </xf>
    <xf numFmtId="0" fontId="82" fillId="34" borderId="0" xfId="58" applyFont="1" applyFill="1" applyProtection="1">
      <alignment/>
      <protection/>
    </xf>
    <xf numFmtId="41" fontId="81" fillId="34" borderId="16" xfId="42" applyNumberFormat="1" applyFont="1" applyFill="1" applyBorder="1" applyAlignment="1" applyProtection="1">
      <alignment horizontal="right"/>
      <protection/>
    </xf>
    <xf numFmtId="41" fontId="82" fillId="34" borderId="16" xfId="42" applyNumberFormat="1" applyFont="1" applyFill="1" applyBorder="1" applyAlignment="1" applyProtection="1">
      <alignment horizontal="right"/>
      <protection/>
    </xf>
    <xf numFmtId="0" fontId="82" fillId="34" borderId="12" xfId="58" applyFont="1" applyFill="1" applyBorder="1" applyProtection="1">
      <alignment/>
      <protection/>
    </xf>
    <xf numFmtId="0" fontId="82" fillId="34" borderId="10" xfId="58" applyFont="1" applyFill="1" applyBorder="1" applyProtection="1">
      <alignment/>
      <protection/>
    </xf>
    <xf numFmtId="0" fontId="82" fillId="34" borderId="19" xfId="58" applyFont="1" applyFill="1" applyBorder="1" applyProtection="1">
      <alignment/>
      <protection/>
    </xf>
    <xf numFmtId="0" fontId="82" fillId="33" borderId="14" xfId="58" applyFont="1" applyFill="1" applyBorder="1" applyProtection="1">
      <alignment/>
      <protection/>
    </xf>
    <xf numFmtId="0" fontId="82" fillId="33" borderId="13" xfId="58" applyFont="1" applyFill="1" applyBorder="1" applyProtection="1">
      <alignment/>
      <protection/>
    </xf>
    <xf numFmtId="0" fontId="82" fillId="34" borderId="21" xfId="58" applyFont="1" applyFill="1" applyBorder="1" applyProtection="1">
      <alignment/>
      <protection/>
    </xf>
    <xf numFmtId="0" fontId="36" fillId="34" borderId="0" xfId="0" applyFont="1" applyFill="1" applyAlignment="1" applyProtection="1">
      <alignment horizontal="center"/>
      <protection/>
    </xf>
    <xf numFmtId="0" fontId="0" fillId="0" borderId="0" xfId="83" applyFont="1" applyFill="1" applyProtection="1">
      <alignment/>
      <protection/>
    </xf>
    <xf numFmtId="0" fontId="38" fillId="33" borderId="0" xfId="58" applyFont="1" applyFill="1" applyBorder="1" applyAlignment="1" applyProtection="1">
      <alignment horizontal="left"/>
      <protection/>
    </xf>
    <xf numFmtId="0" fontId="39" fillId="33" borderId="0" xfId="58" applyFont="1" applyFill="1" applyBorder="1" applyAlignment="1" applyProtection="1">
      <alignment horizontal="left"/>
      <protection/>
    </xf>
    <xf numFmtId="41" fontId="31" fillId="33" borderId="24" xfId="58" applyNumberFormat="1" applyFont="1" applyFill="1" applyBorder="1" applyAlignment="1" applyProtection="1">
      <alignment horizontal="right"/>
      <protection/>
    </xf>
    <xf numFmtId="41" fontId="29" fillId="33" borderId="25" xfId="58" applyNumberFormat="1" applyFont="1" applyFill="1" applyBorder="1" applyAlignment="1" applyProtection="1">
      <alignment horizontal="right"/>
      <protection/>
    </xf>
    <xf numFmtId="0" fontId="29" fillId="33" borderId="26" xfId="58" applyFont="1" applyFill="1" applyBorder="1" applyAlignment="1" applyProtection="1" quotePrefix="1">
      <alignment horizontal="right"/>
      <protection/>
    </xf>
    <xf numFmtId="0" fontId="31" fillId="33" borderId="0" xfId="58" applyFont="1" applyFill="1" applyBorder="1" applyProtection="1">
      <alignment/>
      <protection/>
    </xf>
    <xf numFmtId="0" fontId="29" fillId="33" borderId="25" xfId="58" applyFont="1" applyFill="1" applyBorder="1" applyAlignment="1" applyProtection="1">
      <alignment horizontal="right"/>
      <protection/>
    </xf>
    <xf numFmtId="0" fontId="29" fillId="33" borderId="25" xfId="84" applyFont="1" applyFill="1" applyBorder="1" applyAlignment="1" applyProtection="1">
      <alignment horizontal="right"/>
      <protection/>
    </xf>
    <xf numFmtId="0" fontId="31" fillId="33" borderId="13" xfId="84" applyFont="1" applyFill="1" applyBorder="1" applyProtection="1">
      <alignment/>
      <protection/>
    </xf>
    <xf numFmtId="0" fontId="29" fillId="33" borderId="0" xfId="84" applyFont="1" applyFill="1" applyBorder="1" applyProtection="1">
      <alignment/>
      <protection/>
    </xf>
    <xf numFmtId="0" fontId="29" fillId="33" borderId="14" xfId="84" applyFont="1" applyFill="1" applyBorder="1" applyAlignment="1" applyProtection="1">
      <alignment horizontal="right"/>
      <protection/>
    </xf>
    <xf numFmtId="0" fontId="31" fillId="33" borderId="0" xfId="84" applyFont="1" applyFill="1" applyBorder="1" applyAlignment="1" applyProtection="1">
      <alignment horizontal="left" indent="1"/>
      <protection/>
    </xf>
    <xf numFmtId="164" fontId="31" fillId="33" borderId="13" xfId="42" applyNumberFormat="1" applyFont="1" applyFill="1" applyBorder="1" applyAlignment="1" applyProtection="1">
      <alignment/>
      <protection/>
    </xf>
    <xf numFmtId="164" fontId="29" fillId="33" borderId="0" xfId="42" applyNumberFormat="1" applyFont="1" applyFill="1" applyBorder="1" applyAlignment="1" applyProtection="1">
      <alignment/>
      <protection/>
    </xf>
    <xf numFmtId="0" fontId="29" fillId="33" borderId="14" xfId="84" applyFont="1" applyFill="1" applyBorder="1" applyProtection="1">
      <alignment/>
      <protection/>
    </xf>
    <xf numFmtId="0" fontId="29" fillId="33" borderId="0" xfId="84" applyFont="1" applyFill="1" applyBorder="1" applyAlignment="1" applyProtection="1">
      <alignment horizontal="left" indent="3"/>
      <protection/>
    </xf>
    <xf numFmtId="9" fontId="31" fillId="33" borderId="19" xfId="88" applyNumberFormat="1" applyFont="1" applyFill="1" applyBorder="1" applyAlignment="1" applyProtection="1">
      <alignment/>
      <protection/>
    </xf>
    <xf numFmtId="9" fontId="29" fillId="33" borderId="18" xfId="88" applyNumberFormat="1" applyFont="1" applyFill="1" applyBorder="1" applyAlignment="1" applyProtection="1">
      <alignment/>
      <protection/>
    </xf>
    <xf numFmtId="9" fontId="29" fillId="33" borderId="14" xfId="88" applyNumberFormat="1" applyFont="1" applyFill="1" applyBorder="1" applyAlignment="1" applyProtection="1">
      <alignment/>
      <protection/>
    </xf>
    <xf numFmtId="0" fontId="29" fillId="33" borderId="20" xfId="84" applyFont="1" applyFill="1" applyBorder="1" applyAlignment="1" applyProtection="1">
      <alignment horizontal="left" indent="3"/>
      <protection/>
    </xf>
    <xf numFmtId="9" fontId="31" fillId="33" borderId="13" xfId="88" applyNumberFormat="1" applyFont="1" applyFill="1" applyBorder="1" applyAlignment="1" applyProtection="1">
      <alignment/>
      <protection/>
    </xf>
    <xf numFmtId="9" fontId="29" fillId="33" borderId="0" xfId="88" applyNumberFormat="1" applyFont="1" applyFill="1" applyBorder="1" applyAlignment="1" applyProtection="1">
      <alignment/>
      <protection/>
    </xf>
    <xf numFmtId="9" fontId="31" fillId="33" borderId="21" xfId="88" applyNumberFormat="1" applyFont="1" applyFill="1" applyBorder="1" applyAlignment="1" applyProtection="1">
      <alignment/>
      <protection/>
    </xf>
    <xf numFmtId="9" fontId="29" fillId="33" borderId="20" xfId="88" applyNumberFormat="1" applyFont="1" applyFill="1" applyBorder="1" applyAlignment="1" applyProtection="1">
      <alignment/>
      <protection/>
    </xf>
    <xf numFmtId="9" fontId="31" fillId="33" borderId="15" xfId="88" applyNumberFormat="1" applyFont="1" applyFill="1" applyBorder="1" applyAlignment="1" applyProtection="1">
      <alignment/>
      <protection/>
    </xf>
    <xf numFmtId="9" fontId="29" fillId="33" borderId="16" xfId="88" applyNumberFormat="1" applyFont="1" applyFill="1" applyBorder="1" applyAlignment="1" applyProtection="1">
      <alignment/>
      <protection/>
    </xf>
    <xf numFmtId="9" fontId="29" fillId="33" borderId="17" xfId="88" applyNumberFormat="1" applyFont="1" applyFill="1" applyBorder="1" applyAlignment="1" applyProtection="1">
      <alignment/>
      <protection/>
    </xf>
    <xf numFmtId="9" fontId="31" fillId="33" borderId="10" xfId="88" applyFont="1" applyFill="1" applyBorder="1" applyAlignment="1" applyProtection="1">
      <alignment/>
      <protection/>
    </xf>
    <xf numFmtId="9" fontId="29" fillId="33" borderId="11" xfId="88" applyFont="1" applyFill="1" applyBorder="1" applyAlignment="1" applyProtection="1">
      <alignment/>
      <protection/>
    </xf>
    <xf numFmtId="9" fontId="29" fillId="33" borderId="12" xfId="88" applyFont="1" applyFill="1" applyBorder="1" applyAlignment="1" applyProtection="1">
      <alignment/>
      <protection/>
    </xf>
    <xf numFmtId="9" fontId="31" fillId="33" borderId="13" xfId="88" applyFont="1" applyFill="1" applyBorder="1" applyAlignment="1" applyProtection="1">
      <alignment/>
      <protection/>
    </xf>
    <xf numFmtId="9" fontId="29" fillId="33" borderId="0" xfId="88" applyFont="1" applyFill="1" applyBorder="1" applyAlignment="1" applyProtection="1">
      <alignment/>
      <protection/>
    </xf>
    <xf numFmtId="9" fontId="29" fillId="33" borderId="14" xfId="88" applyFont="1" applyFill="1" applyBorder="1" applyAlignment="1" applyProtection="1">
      <alignment/>
      <protection/>
    </xf>
    <xf numFmtId="0" fontId="29" fillId="33" borderId="18" xfId="84" applyFont="1" applyFill="1" applyBorder="1" applyAlignment="1" applyProtection="1">
      <alignment horizontal="left" indent="3"/>
      <protection/>
    </xf>
    <xf numFmtId="9" fontId="31" fillId="33" borderId="19" xfId="88" applyFont="1" applyFill="1" applyBorder="1" applyAlignment="1" applyProtection="1">
      <alignment/>
      <protection/>
    </xf>
    <xf numFmtId="9" fontId="29" fillId="33" borderId="18" xfId="88" applyFont="1" applyFill="1" applyBorder="1" applyAlignment="1" applyProtection="1">
      <alignment/>
      <protection/>
    </xf>
    <xf numFmtId="9" fontId="31" fillId="33" borderId="21" xfId="88" applyFont="1" applyFill="1" applyBorder="1" applyAlignment="1" applyProtection="1">
      <alignment/>
      <protection/>
    </xf>
    <xf numFmtId="9" fontId="29" fillId="33" borderId="20" xfId="88" applyFont="1" applyFill="1" applyBorder="1" applyAlignment="1" applyProtection="1">
      <alignment/>
      <protection/>
    </xf>
    <xf numFmtId="9" fontId="31" fillId="33" borderId="15" xfId="88" applyFont="1" applyFill="1" applyBorder="1" applyAlignment="1" applyProtection="1">
      <alignment/>
      <protection/>
    </xf>
    <xf numFmtId="9" fontId="29" fillId="33" borderId="16" xfId="88" applyFont="1" applyFill="1" applyBorder="1" applyAlignment="1" applyProtection="1">
      <alignment/>
      <protection/>
    </xf>
    <xf numFmtId="9" fontId="29" fillId="33" borderId="17" xfId="88" applyFont="1" applyFill="1" applyBorder="1" applyAlignment="1" applyProtection="1">
      <alignment/>
      <protection/>
    </xf>
    <xf numFmtId="10" fontId="29" fillId="33" borderId="0" xfId="88" applyNumberFormat="1" applyFont="1" applyFill="1" applyBorder="1" applyAlignment="1" applyProtection="1">
      <alignment horizontal="left" indent="1"/>
      <protection/>
    </xf>
    <xf numFmtId="176" fontId="31" fillId="33" borderId="19" xfId="88" applyNumberFormat="1" applyFont="1" applyFill="1" applyBorder="1" applyAlignment="1" applyProtection="1">
      <alignment/>
      <protection/>
    </xf>
    <xf numFmtId="176" fontId="29" fillId="33" borderId="18" xfId="88" applyNumberFormat="1" applyFont="1" applyFill="1" applyBorder="1" applyAlignment="1" applyProtection="1">
      <alignment/>
      <protection/>
    </xf>
    <xf numFmtId="176" fontId="29" fillId="33" borderId="14" xfId="88" applyNumberFormat="1" applyFont="1" applyFill="1" applyBorder="1" applyAlignment="1" applyProtection="1">
      <alignment/>
      <protection/>
    </xf>
    <xf numFmtId="10" fontId="29" fillId="33" borderId="20" xfId="88" applyNumberFormat="1" applyFont="1" applyFill="1" applyBorder="1" applyAlignment="1" applyProtection="1">
      <alignment horizontal="left" indent="1"/>
      <protection/>
    </xf>
    <xf numFmtId="0" fontId="29" fillId="33" borderId="0" xfId="84" applyFont="1" applyFill="1" applyBorder="1" applyAlignment="1" applyProtection="1">
      <alignment horizontal="left" indent="1"/>
      <protection/>
    </xf>
    <xf numFmtId="176" fontId="31" fillId="33" borderId="13" xfId="88" applyNumberFormat="1" applyFont="1" applyFill="1" applyBorder="1" applyAlignment="1" applyProtection="1">
      <alignment/>
      <protection/>
    </xf>
    <xf numFmtId="176" fontId="29" fillId="33" borderId="0" xfId="88" applyNumberFormat="1" applyFont="1" applyFill="1" applyBorder="1" applyAlignment="1" applyProtection="1">
      <alignment/>
      <protection/>
    </xf>
    <xf numFmtId="176" fontId="31" fillId="33" borderId="21" xfId="88" applyNumberFormat="1" applyFont="1" applyFill="1" applyBorder="1" applyAlignment="1" applyProtection="1">
      <alignment/>
      <protection/>
    </xf>
    <xf numFmtId="176" fontId="29" fillId="33" borderId="20" xfId="88" applyNumberFormat="1" applyFont="1" applyFill="1" applyBorder="1" applyAlignment="1" applyProtection="1">
      <alignment/>
      <protection/>
    </xf>
    <xf numFmtId="176" fontId="31" fillId="33" borderId="34" xfId="88" applyNumberFormat="1" applyFont="1" applyFill="1" applyBorder="1" applyAlignment="1" applyProtection="1">
      <alignment/>
      <protection/>
    </xf>
    <xf numFmtId="176" fontId="29" fillId="33" borderId="35" xfId="88" applyNumberFormat="1" applyFont="1" applyFill="1" applyBorder="1" applyAlignment="1" applyProtection="1">
      <alignment/>
      <protection/>
    </xf>
    <xf numFmtId="176" fontId="29" fillId="33" borderId="17" xfId="88" applyNumberFormat="1" applyFont="1" applyFill="1" applyBorder="1" applyAlignment="1" applyProtection="1">
      <alignment/>
      <protection/>
    </xf>
    <xf numFmtId="0" fontId="29" fillId="34" borderId="0" xfId="58" applyFont="1" applyFill="1" applyProtection="1">
      <alignment/>
      <protection/>
    </xf>
    <xf numFmtId="41" fontId="29" fillId="33" borderId="24" xfId="85" applyNumberFormat="1" applyFont="1" applyFill="1" applyBorder="1" applyAlignment="1" applyProtection="1">
      <alignment horizontal="right"/>
      <protection/>
    </xf>
    <xf numFmtId="41" fontId="29" fillId="33" borderId="25" xfId="85" applyNumberFormat="1" applyFont="1" applyFill="1" applyBorder="1" applyAlignment="1" applyProtection="1">
      <alignment horizontal="right"/>
      <protection/>
    </xf>
    <xf numFmtId="41" fontId="31" fillId="33" borderId="25" xfId="85" applyNumberFormat="1" applyFont="1" applyFill="1" applyBorder="1" applyAlignment="1" applyProtection="1">
      <alignment horizontal="right"/>
      <protection/>
    </xf>
    <xf numFmtId="0" fontId="29" fillId="34" borderId="26" xfId="61" applyFont="1" applyFill="1" applyBorder="1" applyProtection="1">
      <alignment/>
      <protection/>
    </xf>
    <xf numFmtId="37" fontId="29" fillId="33" borderId="0" xfId="85" applyFont="1" applyFill="1" applyBorder="1" applyProtection="1">
      <alignment/>
      <protection/>
    </xf>
    <xf numFmtId="0" fontId="29" fillId="34" borderId="0" xfId="83" applyFont="1" applyFill="1" applyBorder="1" applyProtection="1">
      <alignment/>
      <protection/>
    </xf>
    <xf numFmtId="41" fontId="31" fillId="33" borderId="10" xfId="42" applyNumberFormat="1" applyFont="1" applyFill="1" applyBorder="1" applyAlignment="1" applyProtection="1">
      <alignment horizontal="right"/>
      <protection/>
    </xf>
    <xf numFmtId="41" fontId="31" fillId="33" borderId="11" xfId="42" applyNumberFormat="1" applyFont="1" applyFill="1" applyBorder="1" applyAlignment="1" applyProtection="1">
      <alignment horizontal="right"/>
      <protection/>
    </xf>
    <xf numFmtId="41" fontId="31" fillId="34" borderId="11" xfId="85" applyNumberFormat="1" applyFont="1" applyFill="1" applyBorder="1" applyAlignment="1" applyProtection="1">
      <alignment horizontal="right"/>
      <protection/>
    </xf>
    <xf numFmtId="41" fontId="29" fillId="33" borderId="11" xfId="42" applyNumberFormat="1" applyFont="1" applyFill="1" applyBorder="1" applyAlignment="1" applyProtection="1">
      <alignment/>
      <protection/>
    </xf>
    <xf numFmtId="41" fontId="29" fillId="33" borderId="0" xfId="42" applyNumberFormat="1" applyFont="1" applyFill="1" applyBorder="1" applyAlignment="1" applyProtection="1">
      <alignment horizontal="right"/>
      <protection/>
    </xf>
    <xf numFmtId="41" fontId="29" fillId="33" borderId="11" xfId="42" applyNumberFormat="1" applyFont="1" applyFill="1" applyBorder="1" applyAlignment="1" applyProtection="1">
      <alignment horizontal="right"/>
      <protection/>
    </xf>
    <xf numFmtId="41" fontId="29" fillId="34" borderId="0" xfId="61" applyNumberFormat="1" applyFont="1" applyFill="1" applyAlignment="1" applyProtection="1">
      <alignment horizontal="right"/>
      <protection/>
    </xf>
    <xf numFmtId="0" fontId="29" fillId="34" borderId="14" xfId="61" applyFont="1" applyFill="1" applyBorder="1" applyProtection="1">
      <alignment/>
      <protection/>
    </xf>
    <xf numFmtId="37" fontId="38" fillId="33" borderId="0" xfId="85" applyFont="1" applyFill="1" applyBorder="1" applyAlignment="1" applyProtection="1">
      <alignment horizontal="left"/>
      <protection/>
    </xf>
    <xf numFmtId="37" fontId="39" fillId="33" borderId="0" xfId="85" applyFont="1" applyFill="1" applyBorder="1" applyAlignment="1" applyProtection="1">
      <alignment horizontal="left"/>
      <protection/>
    </xf>
    <xf numFmtId="41" fontId="31" fillId="33" borderId="15" xfId="42" applyNumberFormat="1" applyFont="1" applyFill="1" applyBorder="1" applyAlignment="1" applyProtection="1">
      <alignment horizontal="right"/>
      <protection/>
    </xf>
    <xf numFmtId="41" fontId="31" fillId="33" borderId="16" xfId="42" applyNumberFormat="1" applyFont="1" applyFill="1" applyBorder="1" applyAlignment="1" applyProtection="1">
      <alignment horizontal="right"/>
      <protection/>
    </xf>
    <xf numFmtId="41" fontId="29" fillId="33" borderId="16" xfId="42" applyNumberFormat="1" applyFont="1" applyFill="1" applyBorder="1" applyAlignment="1" applyProtection="1">
      <alignment horizontal="right"/>
      <protection/>
    </xf>
    <xf numFmtId="37" fontId="41" fillId="33" borderId="0" xfId="85" applyFont="1" applyFill="1" applyBorder="1" applyProtection="1">
      <alignment/>
      <protection/>
    </xf>
    <xf numFmtId="41" fontId="31" fillId="33" borderId="10" xfId="85" applyNumberFormat="1" applyFont="1" applyFill="1" applyBorder="1" applyAlignment="1" applyProtection="1">
      <alignment horizontal="right"/>
      <protection/>
    </xf>
    <xf numFmtId="41" fontId="31" fillId="33" borderId="11" xfId="85" applyNumberFormat="1" applyFont="1" applyFill="1" applyBorder="1" applyAlignment="1" applyProtection="1">
      <alignment horizontal="right"/>
      <protection/>
    </xf>
    <xf numFmtId="172" fontId="31" fillId="33" borderId="38" xfId="42" applyNumberFormat="1" applyFont="1" applyFill="1" applyBorder="1" applyAlignment="1" applyProtection="1">
      <alignment/>
      <protection/>
    </xf>
    <xf numFmtId="164" fontId="29" fillId="33" borderId="11" xfId="42" applyNumberFormat="1" applyFont="1" applyFill="1" applyBorder="1" applyAlignment="1" applyProtection="1">
      <alignment/>
      <protection/>
    </xf>
    <xf numFmtId="41" fontId="31" fillId="33" borderId="21" xfId="85" applyNumberFormat="1" applyFont="1" applyFill="1" applyBorder="1" applyAlignment="1" applyProtection="1" quotePrefix="1">
      <alignment horizontal="right" indent="2"/>
      <protection/>
    </xf>
    <xf numFmtId="41" fontId="31" fillId="33" borderId="20" xfId="85" applyNumberFormat="1" applyFont="1" applyFill="1" applyBorder="1" applyAlignment="1" applyProtection="1" quotePrefix="1">
      <alignment horizontal="right" indent="2"/>
      <protection/>
    </xf>
    <xf numFmtId="172" fontId="31" fillId="33" borderId="20" xfId="42" applyNumberFormat="1" applyFont="1" applyFill="1" applyBorder="1" applyAlignment="1" applyProtection="1">
      <alignment/>
      <protection/>
    </xf>
    <xf numFmtId="172" fontId="29" fillId="33" borderId="20" xfId="42" applyNumberFormat="1" applyFont="1" applyFill="1" applyBorder="1" applyAlignment="1" applyProtection="1">
      <alignment/>
      <protection/>
    </xf>
    <xf numFmtId="41" fontId="31" fillId="33" borderId="22" xfId="85" applyNumberFormat="1" applyFont="1" applyFill="1" applyBorder="1" applyAlignment="1" applyProtection="1" quotePrefix="1">
      <alignment horizontal="right" indent="2"/>
      <protection/>
    </xf>
    <xf numFmtId="164" fontId="29" fillId="33" borderId="23" xfId="42" applyNumberFormat="1" applyFont="1" applyFill="1" applyBorder="1" applyAlignment="1" applyProtection="1">
      <alignment/>
      <protection/>
    </xf>
    <xf numFmtId="41" fontId="31" fillId="33" borderId="24" xfId="42" applyNumberFormat="1" applyFont="1" applyFill="1" applyBorder="1" applyAlignment="1" applyProtection="1" quotePrefix="1">
      <alignment horizontal="right"/>
      <protection/>
    </xf>
    <xf numFmtId="41" fontId="31" fillId="33" borderId="25" xfId="42" applyNumberFormat="1" applyFont="1" applyFill="1" applyBorder="1" applyAlignment="1" applyProtection="1" quotePrefix="1">
      <alignment horizontal="right"/>
      <protection/>
    </xf>
    <xf numFmtId="164" fontId="29" fillId="33" borderId="25" xfId="42" applyNumberFormat="1" applyFont="1" applyFill="1" applyBorder="1" applyAlignment="1" applyProtection="1" quotePrefix="1">
      <alignment horizontal="right"/>
      <protection/>
    </xf>
    <xf numFmtId="0" fontId="0" fillId="34" borderId="0" xfId="83" applyFont="1" applyFill="1" applyProtection="1">
      <alignment/>
      <protection/>
    </xf>
    <xf numFmtId="0" fontId="0" fillId="0" borderId="0" xfId="83" applyFont="1" applyBorder="1" applyProtection="1">
      <alignment/>
      <protection/>
    </xf>
    <xf numFmtId="0" fontId="20" fillId="0" borderId="0" xfId="83" applyFont="1" applyBorder="1" applyAlignment="1" applyProtection="1">
      <alignment horizontal="center"/>
      <protection/>
    </xf>
    <xf numFmtId="0" fontId="0" fillId="0" borderId="0" xfId="83" applyFont="1" applyProtection="1">
      <alignment/>
      <protection/>
    </xf>
    <xf numFmtId="0" fontId="0" fillId="0" borderId="0" xfId="83" applyFont="1" applyAlignment="1" applyProtection="1">
      <alignment horizontal="center"/>
      <protection/>
    </xf>
    <xf numFmtId="0" fontId="61" fillId="0" borderId="0" xfId="83" applyFont="1" applyProtection="1">
      <alignment/>
      <protection/>
    </xf>
    <xf numFmtId="0" fontId="21" fillId="0" borderId="0" xfId="83" applyFont="1" applyFill="1" applyAlignment="1" applyProtection="1">
      <alignment horizontal="center"/>
      <protection locked="0"/>
    </xf>
    <xf numFmtId="10" fontId="0" fillId="0" borderId="0" xfId="83" applyNumberFormat="1" applyFont="1" applyFill="1" applyProtection="1">
      <alignment/>
      <protection/>
    </xf>
    <xf numFmtId="37" fontId="36" fillId="0" borderId="0" xfId="70" applyFont="1" applyFill="1" applyProtection="1">
      <alignment/>
      <protection/>
    </xf>
    <xf numFmtId="37" fontId="42" fillId="0" borderId="0" xfId="70" applyFont="1" applyFill="1" applyProtection="1">
      <alignment/>
      <protection/>
    </xf>
    <xf numFmtId="0" fontId="39" fillId="33" borderId="0" xfId="58" applyFont="1" applyFill="1" applyBorder="1" applyAlignment="1" applyProtection="1" quotePrefix="1">
      <alignment horizontal="left"/>
      <protection/>
    </xf>
    <xf numFmtId="0" fontId="92" fillId="33" borderId="0" xfId="58" applyFont="1" applyFill="1" applyBorder="1" applyAlignment="1" applyProtection="1">
      <alignment horizontal="centerContinuous"/>
      <protection/>
    </xf>
    <xf numFmtId="0" fontId="93" fillId="33" borderId="0" xfId="58" applyFont="1" applyFill="1" applyAlignment="1" applyProtection="1">
      <alignment horizontal="centerContinuous"/>
      <protection/>
    </xf>
    <xf numFmtId="0" fontId="93" fillId="33" borderId="0" xfId="58" applyFont="1" applyFill="1" applyAlignment="1" applyProtection="1">
      <alignment horizontal="center"/>
      <protection/>
    </xf>
    <xf numFmtId="0" fontId="29" fillId="33" borderId="0" xfId="58" applyFont="1" applyFill="1" applyBorder="1" applyAlignment="1" applyProtection="1" quotePrefix="1">
      <alignment horizontal="left" wrapText="1"/>
      <protection/>
    </xf>
    <xf numFmtId="41" fontId="94" fillId="33" borderId="25" xfId="58" applyNumberFormat="1" applyFont="1" applyFill="1" applyBorder="1" applyAlignment="1" applyProtection="1">
      <alignment horizontal="right"/>
      <protection/>
    </xf>
    <xf numFmtId="41" fontId="84" fillId="33" borderId="25" xfId="58" applyNumberFormat="1" applyFont="1" applyFill="1" applyBorder="1" applyAlignment="1" applyProtection="1">
      <alignment horizontal="right"/>
      <protection/>
    </xf>
    <xf numFmtId="14" fontId="29" fillId="33" borderId="26" xfId="58" applyNumberFormat="1" applyFont="1" applyFill="1" applyBorder="1" applyAlignment="1" applyProtection="1" quotePrefix="1">
      <alignment horizontal="right"/>
      <protection/>
    </xf>
    <xf numFmtId="41" fontId="94" fillId="33" borderId="0" xfId="58" applyNumberFormat="1" applyFont="1" applyFill="1" applyBorder="1" applyAlignment="1" applyProtection="1">
      <alignment horizontal="right"/>
      <protection/>
    </xf>
    <xf numFmtId="41" fontId="84" fillId="33" borderId="11" xfId="58" applyNumberFormat="1" applyFont="1" applyFill="1" applyBorder="1" applyAlignment="1" applyProtection="1">
      <alignment horizontal="right"/>
      <protection/>
    </xf>
    <xf numFmtId="14" fontId="29" fillId="33" borderId="11" xfId="58" applyNumberFormat="1" applyFont="1" applyFill="1" applyBorder="1" applyAlignment="1" applyProtection="1" quotePrefix="1">
      <alignment horizontal="right"/>
      <protection/>
    </xf>
    <xf numFmtId="41" fontId="84" fillId="33" borderId="0" xfId="58" applyNumberFormat="1" applyFont="1" applyFill="1" applyBorder="1" applyAlignment="1" applyProtection="1">
      <alignment horizontal="right"/>
      <protection/>
    </xf>
    <xf numFmtId="14" fontId="29" fillId="33" borderId="0" xfId="58" applyNumberFormat="1" applyFont="1" applyFill="1" applyBorder="1" applyAlignment="1" applyProtection="1" quotePrefix="1">
      <alignment horizontal="right"/>
      <protection/>
    </xf>
    <xf numFmtId="0" fontId="39" fillId="33" borderId="0" xfId="58" applyFont="1" applyFill="1" applyBorder="1" applyAlignment="1" applyProtection="1" quotePrefix="1">
      <alignment horizontal="left" vertical="top"/>
      <protection/>
    </xf>
    <xf numFmtId="0" fontId="29" fillId="33" borderId="16" xfId="58" applyFont="1" applyFill="1" applyBorder="1" applyAlignment="1" applyProtection="1" quotePrefix="1">
      <alignment horizontal="right" wrapText="1"/>
      <protection/>
    </xf>
    <xf numFmtId="0" fontId="29" fillId="33" borderId="16" xfId="58" applyFont="1" applyFill="1" applyBorder="1" applyAlignment="1" applyProtection="1">
      <alignment horizontal="right" wrapText="1"/>
      <protection/>
    </xf>
    <xf numFmtId="0" fontId="31" fillId="33" borderId="0" xfId="58" applyFont="1" applyFill="1" applyAlignment="1" applyProtection="1">
      <alignment horizontal="right"/>
      <protection/>
    </xf>
    <xf numFmtId="0" fontId="31" fillId="33" borderId="16" xfId="58" applyFont="1" applyFill="1" applyBorder="1" applyAlignment="1" applyProtection="1">
      <alignment horizontal="right"/>
      <protection/>
    </xf>
    <xf numFmtId="164" fontId="29" fillId="33" borderId="14" xfId="42" applyNumberFormat="1" applyFont="1" applyFill="1" applyBorder="1" applyAlignment="1" applyProtection="1" quotePrefix="1">
      <alignment horizontal="right"/>
      <protection/>
    </xf>
    <xf numFmtId="0" fontId="29" fillId="33" borderId="20" xfId="58" applyFont="1" applyFill="1" applyBorder="1" applyAlignment="1" applyProtection="1" quotePrefix="1">
      <alignment horizontal="left" indent="1"/>
      <protection/>
    </xf>
    <xf numFmtId="0" fontId="29" fillId="33" borderId="20" xfId="58" applyFont="1" applyFill="1" applyBorder="1" applyAlignment="1" applyProtection="1" quotePrefix="1">
      <alignment/>
      <protection/>
    </xf>
    <xf numFmtId="41" fontId="31" fillId="33" borderId="21" xfId="42" applyNumberFormat="1" applyFont="1" applyFill="1" applyBorder="1" applyAlignment="1" applyProtection="1">
      <alignment horizontal="right"/>
      <protection locked="0"/>
    </xf>
    <xf numFmtId="41" fontId="31" fillId="33" borderId="20" xfId="42" applyNumberFormat="1" applyFont="1" applyFill="1" applyBorder="1" applyAlignment="1" applyProtection="1">
      <alignment horizontal="right"/>
      <protection locked="0"/>
    </xf>
    <xf numFmtId="41" fontId="31" fillId="33" borderId="34" xfId="42" applyNumberFormat="1" applyFont="1" applyFill="1" applyBorder="1" applyAlignment="1" applyProtection="1">
      <alignment horizontal="right"/>
      <protection locked="0"/>
    </xf>
    <xf numFmtId="41" fontId="31" fillId="33" borderId="35" xfId="42" applyNumberFormat="1" applyFont="1" applyFill="1" applyBorder="1" applyAlignment="1" applyProtection="1">
      <alignment horizontal="right"/>
      <protection locked="0"/>
    </xf>
    <xf numFmtId="41" fontId="31" fillId="33" borderId="0" xfId="42" applyNumberFormat="1" applyFont="1" applyFill="1" applyBorder="1" applyAlignment="1" applyProtection="1" quotePrefix="1">
      <alignment horizontal="right"/>
      <protection/>
    </xf>
    <xf numFmtId="0" fontId="35" fillId="33" borderId="36" xfId="58" applyFont="1" applyFill="1" applyBorder="1" applyProtection="1" quotePrefix="1">
      <alignment/>
      <protection/>
    </xf>
    <xf numFmtId="0" fontId="29" fillId="33" borderId="23" xfId="58" applyFont="1" applyFill="1" applyBorder="1" applyAlignment="1" applyProtection="1" quotePrefix="1">
      <alignment horizontal="left" indent="1"/>
      <protection/>
    </xf>
    <xf numFmtId="0" fontId="29" fillId="33" borderId="23" xfId="58" applyFont="1" applyFill="1" applyBorder="1" applyAlignment="1" applyProtection="1" quotePrefix="1">
      <alignment/>
      <protection/>
    </xf>
    <xf numFmtId="0" fontId="29" fillId="33" borderId="0" xfId="58" applyFont="1" applyFill="1" applyBorder="1" applyAlignment="1" applyProtection="1" quotePrefix="1">
      <alignment horizontal="left" indent="1"/>
      <protection/>
    </xf>
    <xf numFmtId="41" fontId="29" fillId="33" borderId="16" xfId="42" applyNumberFormat="1" applyFont="1" applyFill="1" applyBorder="1" applyAlignment="1" applyProtection="1" quotePrefix="1">
      <alignment horizontal="right"/>
      <protection/>
    </xf>
    <xf numFmtId="0" fontId="29" fillId="33" borderId="0" xfId="58" applyFont="1" applyFill="1" applyAlignment="1" applyProtection="1" quotePrefix="1">
      <alignment horizontal="left"/>
      <protection/>
    </xf>
    <xf numFmtId="41" fontId="94" fillId="33" borderId="24" xfId="58" applyNumberFormat="1" applyFont="1" applyFill="1" applyBorder="1" applyAlignment="1" applyProtection="1" quotePrefix="1">
      <alignment horizontal="right"/>
      <protection/>
    </xf>
    <xf numFmtId="41" fontId="84" fillId="33" borderId="25" xfId="58" applyNumberFormat="1" applyFont="1" applyFill="1" applyBorder="1" applyAlignment="1" applyProtection="1" quotePrefix="1">
      <alignment horizontal="right"/>
      <protection/>
    </xf>
    <xf numFmtId="41" fontId="94" fillId="33" borderId="25" xfId="58" applyNumberFormat="1" applyFont="1" applyFill="1" applyBorder="1" applyAlignment="1" applyProtection="1" quotePrefix="1">
      <alignment horizontal="right"/>
      <protection/>
    </xf>
    <xf numFmtId="0" fontId="29" fillId="33" borderId="26" xfId="58" applyFont="1" applyFill="1" applyBorder="1" applyAlignment="1" applyProtection="1" quotePrefix="1">
      <alignment horizontal="right"/>
      <protection/>
    </xf>
    <xf numFmtId="0" fontId="29" fillId="33" borderId="25" xfId="58" applyFont="1" applyFill="1" applyBorder="1" applyAlignment="1" applyProtection="1">
      <alignment horizontal="right" wrapText="1"/>
      <protection/>
    </xf>
    <xf numFmtId="0" fontId="29" fillId="33" borderId="0" xfId="58" applyFont="1" applyFill="1" applyBorder="1" applyAlignment="1" applyProtection="1">
      <alignment horizontal="center" vertical="center" wrapText="1"/>
      <protection/>
    </xf>
    <xf numFmtId="0" fontId="31" fillId="33" borderId="0" xfId="58" applyFont="1" applyFill="1" applyBorder="1" applyAlignment="1" applyProtection="1" quotePrefix="1">
      <alignment horizontal="left" vertical="center"/>
      <protection/>
    </xf>
    <xf numFmtId="0" fontId="29" fillId="33" borderId="10" xfId="58" applyFont="1" applyFill="1" applyBorder="1" applyAlignment="1" applyProtection="1">
      <alignment horizontal="right"/>
      <protection/>
    </xf>
    <xf numFmtId="0" fontId="31" fillId="33" borderId="11" xfId="58" applyFont="1" applyFill="1" applyBorder="1" applyAlignment="1" applyProtection="1" quotePrefix="1">
      <alignment horizontal="right"/>
      <protection/>
    </xf>
    <xf numFmtId="0" fontId="31" fillId="33" borderId="12" xfId="58" applyFont="1" applyFill="1" applyBorder="1" applyAlignment="1" applyProtection="1" quotePrefix="1">
      <alignment horizontal="right"/>
      <protection/>
    </xf>
    <xf numFmtId="49" fontId="29" fillId="33" borderId="0" xfId="62" applyNumberFormat="1" applyFont="1" applyFill="1" applyBorder="1" applyAlignment="1" applyProtection="1">
      <alignment horizontal="left" vertical="center" indent="1"/>
      <protection/>
    </xf>
    <xf numFmtId="49" fontId="29" fillId="33" borderId="0" xfId="62" applyNumberFormat="1" applyFont="1" applyFill="1" applyBorder="1" applyAlignment="1" applyProtection="1">
      <alignment vertical="center"/>
      <protection/>
    </xf>
    <xf numFmtId="49" fontId="29" fillId="33" borderId="0" xfId="62" applyNumberFormat="1" applyFont="1" applyFill="1" applyBorder="1" applyAlignment="1" applyProtection="1">
      <alignment horizontal="left" vertical="center"/>
      <protection/>
    </xf>
    <xf numFmtId="0" fontId="31" fillId="33" borderId="14" xfId="58" applyFont="1" applyFill="1" applyBorder="1" applyAlignment="1" applyProtection="1" quotePrefix="1">
      <alignment horizontal="right"/>
      <protection/>
    </xf>
    <xf numFmtId="49" fontId="29" fillId="33" borderId="20" xfId="62" applyNumberFormat="1" applyFont="1" applyFill="1" applyBorder="1" applyAlignment="1" applyProtection="1">
      <alignment horizontal="left" vertical="center" indent="1"/>
      <protection/>
    </xf>
    <xf numFmtId="49" fontId="29" fillId="33" borderId="20" xfId="62" applyNumberFormat="1" applyFont="1" applyFill="1" applyBorder="1" applyAlignment="1" applyProtection="1">
      <alignment vertical="center"/>
      <protection/>
    </xf>
    <xf numFmtId="49" fontId="35" fillId="33" borderId="31" xfId="62" applyNumberFormat="1" applyFont="1" applyFill="1" applyBorder="1" applyAlignment="1" applyProtection="1">
      <alignment horizontal="left" vertical="center"/>
      <protection/>
    </xf>
    <xf numFmtId="41" fontId="31" fillId="34" borderId="20" xfId="42" applyNumberFormat="1" applyFont="1" applyFill="1" applyBorder="1" applyAlignment="1" applyProtection="1" quotePrefix="1">
      <alignment horizontal="right"/>
      <protection locked="0"/>
    </xf>
    <xf numFmtId="0" fontId="29" fillId="33" borderId="31" xfId="58" applyFont="1" applyFill="1" applyBorder="1" applyProtection="1">
      <alignment/>
      <protection/>
    </xf>
    <xf numFmtId="41" fontId="31" fillId="34" borderId="0" xfId="42" applyNumberFormat="1" applyFont="1" applyFill="1" applyBorder="1" applyAlignment="1" applyProtection="1" quotePrefix="1">
      <alignment horizontal="right"/>
      <protection locked="0"/>
    </xf>
    <xf numFmtId="177" fontId="29" fillId="33" borderId="14" xfId="58" applyNumberFormat="1" applyFont="1" applyFill="1" applyBorder="1" applyAlignment="1" applyProtection="1" quotePrefix="1">
      <alignment horizontal="right"/>
      <protection/>
    </xf>
    <xf numFmtId="49" fontId="29" fillId="33" borderId="23" xfId="62" applyNumberFormat="1" applyFont="1" applyFill="1" applyBorder="1" applyAlignment="1" applyProtection="1">
      <alignment horizontal="left" vertical="center"/>
      <protection/>
    </xf>
    <xf numFmtId="0" fontId="29" fillId="33" borderId="30" xfId="58" applyFont="1" applyFill="1" applyBorder="1" applyProtection="1">
      <alignment/>
      <protection/>
    </xf>
    <xf numFmtId="177" fontId="29" fillId="33" borderId="26" xfId="58" applyNumberFormat="1" applyFont="1" applyFill="1" applyBorder="1" applyAlignment="1" applyProtection="1" quotePrefix="1">
      <alignment horizontal="right"/>
      <protection/>
    </xf>
    <xf numFmtId="41" fontId="31" fillId="33" borderId="25" xfId="58" applyNumberFormat="1" applyFont="1" applyFill="1" applyBorder="1" applyAlignment="1" applyProtection="1" quotePrefix="1">
      <alignment horizontal="right"/>
      <protection/>
    </xf>
    <xf numFmtId="0" fontId="29" fillId="33" borderId="25" xfId="58" applyFont="1" applyFill="1" applyBorder="1" applyAlignment="1" applyProtection="1">
      <alignment horizontal="right"/>
      <protection/>
    </xf>
    <xf numFmtId="0" fontId="29" fillId="33" borderId="16" xfId="58" applyFont="1" applyFill="1" applyBorder="1" applyAlignment="1" applyProtection="1">
      <alignment horizontal="center"/>
      <protection/>
    </xf>
    <xf numFmtId="0" fontId="31" fillId="33" borderId="16" xfId="58" applyFont="1" applyFill="1" applyBorder="1" applyAlignment="1" applyProtection="1">
      <alignment horizontal="center"/>
      <protection/>
    </xf>
    <xf numFmtId="0" fontId="29" fillId="33" borderId="18" xfId="58" applyFont="1" applyFill="1" applyBorder="1" applyAlignment="1" applyProtection="1" quotePrefix="1">
      <alignment horizontal="left"/>
      <protection/>
    </xf>
    <xf numFmtId="41" fontId="31" fillId="34" borderId="37" xfId="42" applyNumberFormat="1" applyFont="1" applyFill="1" applyBorder="1" applyAlignment="1" applyProtection="1">
      <alignment horizontal="right"/>
      <protection locked="0"/>
    </xf>
    <xf numFmtId="41" fontId="31" fillId="34" borderId="38" xfId="42" applyNumberFormat="1" applyFont="1" applyFill="1" applyBorder="1" applyAlignment="1" applyProtection="1">
      <alignment horizontal="right"/>
      <protection locked="0"/>
    </xf>
    <xf numFmtId="41" fontId="31" fillId="33" borderId="38" xfId="42" applyNumberFormat="1" applyFont="1" applyFill="1" applyBorder="1" applyAlignment="1" applyProtection="1">
      <alignment horizontal="right"/>
      <protection/>
    </xf>
    <xf numFmtId="0" fontId="29" fillId="33" borderId="31" xfId="58" applyFont="1" applyFill="1" applyBorder="1" applyAlignment="1" applyProtection="1" quotePrefix="1">
      <alignment horizontal="left"/>
      <protection/>
    </xf>
    <xf numFmtId="41" fontId="31" fillId="34" borderId="0" xfId="42" applyNumberFormat="1" applyFont="1" applyFill="1" applyBorder="1" applyAlignment="1" applyProtection="1">
      <alignment horizontal="right"/>
      <protection locked="0"/>
    </xf>
    <xf numFmtId="0" fontId="35" fillId="33" borderId="31" xfId="58" applyFont="1" applyFill="1" applyBorder="1" applyProtection="1" quotePrefix="1">
      <alignment/>
      <protection/>
    </xf>
    <xf numFmtId="0" fontId="29" fillId="33" borderId="26" xfId="58" applyFont="1" applyFill="1" applyBorder="1" applyProtection="1">
      <alignment/>
      <protection/>
    </xf>
    <xf numFmtId="0" fontId="29" fillId="33" borderId="36" xfId="58" applyFont="1" applyFill="1" applyBorder="1" applyAlignment="1" applyProtection="1" quotePrefix="1">
      <alignment/>
      <protection/>
    </xf>
    <xf numFmtId="168" fontId="29" fillId="33" borderId="17" xfId="58" applyNumberFormat="1" applyFont="1" applyFill="1" applyBorder="1" applyProtection="1">
      <alignment/>
      <protection/>
    </xf>
    <xf numFmtId="37" fontId="0" fillId="0" borderId="0" xfId="70" applyFont="1" applyFill="1" applyProtection="1">
      <alignment/>
      <protection/>
    </xf>
    <xf numFmtId="37" fontId="20" fillId="0" borderId="0" xfId="70" applyFont="1" applyFill="1" applyBorder="1" applyAlignment="1" applyProtection="1">
      <alignment horizontal="center"/>
      <protection/>
    </xf>
    <xf numFmtId="37" fontId="21" fillId="0" borderId="0" xfId="70" applyFont="1" applyFill="1" applyAlignment="1" applyProtection="1">
      <alignment horizontal="left"/>
      <protection locked="0"/>
    </xf>
    <xf numFmtId="37" fontId="0" fillId="0" borderId="0" xfId="70" applyFont="1" applyFill="1" applyProtection="1">
      <alignment/>
      <protection locked="0"/>
    </xf>
    <xf numFmtId="37" fontId="0" fillId="0" borderId="0" xfId="67" applyFont="1" applyFill="1" applyProtection="1">
      <alignment/>
      <protection/>
    </xf>
    <xf numFmtId="37" fontId="29" fillId="0" borderId="0" xfId="67" applyFont="1" applyFill="1" applyProtection="1">
      <alignment/>
      <protection/>
    </xf>
    <xf numFmtId="174" fontId="29" fillId="33" borderId="12" xfId="58" applyNumberFormat="1" applyFont="1" applyFill="1" applyBorder="1" applyAlignment="1" applyProtection="1" quotePrefix="1">
      <alignment horizontal="right"/>
      <protection/>
    </xf>
    <xf numFmtId="0" fontId="96" fillId="33" borderId="0" xfId="58" applyFont="1" applyFill="1" applyBorder="1" applyAlignment="1" applyProtection="1" quotePrefix="1">
      <alignment horizontal="left"/>
      <protection/>
    </xf>
    <xf numFmtId="0" fontId="29" fillId="33" borderId="16" xfId="58" applyFont="1" applyFill="1" applyBorder="1" applyAlignment="1" applyProtection="1">
      <alignment/>
      <protection/>
    </xf>
    <xf numFmtId="178" fontId="29" fillId="33" borderId="16" xfId="58" applyNumberFormat="1" applyFont="1" applyFill="1" applyBorder="1" applyAlignment="1" applyProtection="1">
      <alignment horizontal="right"/>
      <protection/>
    </xf>
    <xf numFmtId="168" fontId="29" fillId="33" borderId="14" xfId="58" applyNumberFormat="1" applyFont="1" applyFill="1" applyBorder="1" applyAlignment="1" applyProtection="1">
      <alignment/>
      <protection/>
    </xf>
    <xf numFmtId="0" fontId="29" fillId="33" borderId="14" xfId="58" applyFont="1" applyFill="1" applyBorder="1" applyAlignment="1" applyProtection="1">
      <alignment/>
      <protection/>
    </xf>
    <xf numFmtId="0" fontId="29" fillId="33" borderId="18" xfId="58" applyFont="1" applyFill="1" applyBorder="1" applyAlignment="1" applyProtection="1">
      <alignment horizontal="left" wrapText="1" indent="3"/>
      <protection/>
    </xf>
    <xf numFmtId="0" fontId="29" fillId="33" borderId="23" xfId="58" applyFont="1" applyFill="1" applyBorder="1" applyAlignment="1" applyProtection="1">
      <alignment/>
      <protection/>
    </xf>
    <xf numFmtId="168" fontId="29" fillId="33" borderId="26" xfId="58" applyNumberFormat="1" applyFont="1" applyFill="1" applyBorder="1" applyAlignment="1" applyProtection="1">
      <alignment/>
      <protection/>
    </xf>
    <xf numFmtId="168" fontId="31" fillId="33" borderId="23" xfId="58" applyNumberFormat="1" applyFont="1" applyFill="1" applyBorder="1" applyAlignment="1" applyProtection="1">
      <alignment/>
      <protection/>
    </xf>
    <xf numFmtId="168" fontId="33" fillId="33" borderId="23" xfId="58" applyNumberFormat="1" applyFont="1" applyFill="1" applyBorder="1" applyAlignment="1" applyProtection="1">
      <alignment/>
      <protection/>
    </xf>
    <xf numFmtId="168" fontId="33" fillId="33" borderId="0" xfId="58" applyNumberFormat="1" applyFont="1" applyFill="1" applyBorder="1" applyAlignment="1" applyProtection="1">
      <alignment/>
      <protection/>
    </xf>
    <xf numFmtId="0" fontId="31" fillId="34" borderId="18" xfId="58" applyFont="1" applyFill="1" applyBorder="1" applyAlignment="1" applyProtection="1">
      <alignment horizontal="left" indent="1"/>
      <protection/>
    </xf>
    <xf numFmtId="168" fontId="33" fillId="33" borderId="36" xfId="58" applyNumberFormat="1" applyFont="1" applyFill="1" applyBorder="1" applyAlignment="1" applyProtection="1">
      <alignment/>
      <protection/>
    </xf>
    <xf numFmtId="168" fontId="29" fillId="33" borderId="17" xfId="58" applyNumberFormat="1" applyFont="1" applyFill="1" applyBorder="1" applyAlignment="1" applyProtection="1">
      <alignment/>
      <protection/>
    </xf>
    <xf numFmtId="0" fontId="35" fillId="33" borderId="18" xfId="58" applyFont="1" applyFill="1" applyBorder="1" applyAlignment="1" applyProtection="1" quotePrefix="1">
      <alignment horizontal="left"/>
      <protection/>
    </xf>
    <xf numFmtId="0" fontId="31" fillId="33" borderId="18" xfId="58" applyFont="1" applyFill="1" applyBorder="1" applyAlignment="1" applyProtection="1" quotePrefix="1">
      <alignment horizontal="left"/>
      <protection/>
    </xf>
    <xf numFmtId="164" fontId="29" fillId="33" borderId="17" xfId="58" applyNumberFormat="1" applyFont="1" applyFill="1" applyBorder="1" applyAlignment="1" applyProtection="1">
      <alignment/>
      <protection/>
    </xf>
    <xf numFmtId="41" fontId="29" fillId="34" borderId="42" xfId="42" applyNumberFormat="1" applyFont="1" applyFill="1" applyBorder="1" applyAlignment="1" applyProtection="1">
      <alignment horizontal="right"/>
      <protection/>
    </xf>
    <xf numFmtId="41" fontId="29" fillId="34" borderId="28" xfId="42" applyNumberFormat="1" applyFont="1" applyFill="1" applyBorder="1" applyAlignment="1" applyProtection="1">
      <alignment horizontal="right"/>
      <protection/>
    </xf>
    <xf numFmtId="164" fontId="29" fillId="33" borderId="29" xfId="58" applyNumberFormat="1" applyFont="1" applyFill="1" applyBorder="1" applyAlignment="1" applyProtection="1">
      <alignment/>
      <protection/>
    </xf>
    <xf numFmtId="41" fontId="29" fillId="33" borderId="43" xfId="42" applyNumberFormat="1" applyFont="1" applyFill="1" applyBorder="1" applyAlignment="1" applyProtection="1">
      <alignment horizontal="right"/>
      <protection/>
    </xf>
    <xf numFmtId="164" fontId="29" fillId="33" borderId="43" xfId="58" applyNumberFormat="1" applyFont="1" applyFill="1" applyBorder="1" applyAlignment="1" applyProtection="1">
      <alignment/>
      <protection/>
    </xf>
    <xf numFmtId="164" fontId="29" fillId="33" borderId="14" xfId="58" applyNumberFormat="1" applyFont="1" applyFill="1" applyBorder="1" applyAlignment="1" applyProtection="1">
      <alignment/>
      <protection/>
    </xf>
    <xf numFmtId="164" fontId="29" fillId="33" borderId="26" xfId="58" applyNumberFormat="1" applyFont="1" applyFill="1" applyBorder="1" applyAlignment="1" applyProtection="1">
      <alignment/>
      <protection/>
    </xf>
    <xf numFmtId="0" fontId="29" fillId="33" borderId="10" xfId="58" applyFont="1" applyFill="1" applyBorder="1" applyAlignment="1" applyProtection="1">
      <alignment/>
      <protection/>
    </xf>
    <xf numFmtId="0" fontId="29" fillId="33" borderId="11" xfId="58" applyFont="1" applyFill="1" applyBorder="1" applyAlignment="1" applyProtection="1">
      <alignment/>
      <protection/>
    </xf>
    <xf numFmtId="0" fontId="29" fillId="33" borderId="12" xfId="58" applyFont="1" applyFill="1" applyBorder="1" applyAlignment="1" applyProtection="1">
      <alignment/>
      <protection/>
    </xf>
    <xf numFmtId="178" fontId="29" fillId="33" borderId="12" xfId="58" applyNumberFormat="1" applyFont="1" applyFill="1" applyBorder="1" applyAlignment="1" applyProtection="1">
      <alignment horizontal="right"/>
      <protection/>
    </xf>
    <xf numFmtId="0" fontId="29" fillId="33" borderId="13" xfId="58" applyFont="1" applyFill="1" applyBorder="1" applyAlignment="1" applyProtection="1">
      <alignment/>
      <protection/>
    </xf>
    <xf numFmtId="178" fontId="29" fillId="33" borderId="14" xfId="58" applyNumberFormat="1" applyFont="1" applyFill="1" applyBorder="1" applyAlignment="1" applyProtection="1">
      <alignment horizontal="right"/>
      <protection/>
    </xf>
    <xf numFmtId="164" fontId="29" fillId="33" borderId="13" xfId="42" applyNumberFormat="1" applyFont="1" applyFill="1" applyBorder="1" applyAlignment="1" applyProtection="1">
      <alignment/>
      <protection/>
    </xf>
    <xf numFmtId="164" fontId="29" fillId="33" borderId="36" xfId="42" applyNumberFormat="1" applyFont="1" applyFill="1" applyBorder="1" applyAlignment="1" applyProtection="1">
      <alignment/>
      <protection/>
    </xf>
    <xf numFmtId="0" fontId="29" fillId="33" borderId="0" xfId="58" applyFont="1" applyFill="1" applyBorder="1" applyAlignment="1" applyProtection="1">
      <alignment horizontal="left" wrapText="1" indent="2"/>
      <protection/>
    </xf>
    <xf numFmtId="0" fontId="29" fillId="33" borderId="26" xfId="58" applyFont="1" applyFill="1" applyBorder="1" applyAlignment="1" applyProtection="1">
      <alignment/>
      <protection/>
    </xf>
    <xf numFmtId="0" fontId="31" fillId="33" borderId="0" xfId="58" applyFont="1" applyFill="1" applyBorder="1" applyAlignment="1" applyProtection="1">
      <alignment/>
      <protection/>
    </xf>
    <xf numFmtId="41" fontId="41" fillId="33" borderId="0" xfId="58" applyNumberFormat="1" applyFont="1" applyFill="1" applyBorder="1" applyAlignment="1" applyProtection="1">
      <alignment horizontal="right"/>
      <protection/>
    </xf>
    <xf numFmtId="0" fontId="29" fillId="33" borderId="36" xfId="58" applyFont="1" applyFill="1" applyBorder="1" applyAlignment="1" applyProtection="1">
      <alignment horizontal="left" indent="2"/>
      <protection/>
    </xf>
    <xf numFmtId="164" fontId="29" fillId="34" borderId="16" xfId="42" applyNumberFormat="1" applyFont="1" applyFill="1" applyBorder="1" applyAlignment="1" applyProtection="1">
      <alignment/>
      <protection/>
    </xf>
    <xf numFmtId="164" fontId="29" fillId="34" borderId="0" xfId="42" applyNumberFormat="1" applyFont="1" applyFill="1" applyBorder="1" applyAlignment="1" applyProtection="1">
      <alignment/>
      <protection/>
    </xf>
    <xf numFmtId="164" fontId="29" fillId="33" borderId="0" xfId="58" applyNumberFormat="1" applyFont="1" applyFill="1" applyBorder="1" applyAlignment="1" applyProtection="1">
      <alignment/>
      <protection/>
    </xf>
    <xf numFmtId="37" fontId="60" fillId="0" borderId="0" xfId="67" applyFont="1" applyFill="1" applyAlignment="1" applyProtection="1">
      <alignment horizontal="center"/>
      <protection/>
    </xf>
    <xf numFmtId="37" fontId="10" fillId="0" borderId="0" xfId="67" applyFont="1" applyFill="1" applyProtection="1">
      <alignment/>
      <protection/>
    </xf>
    <xf numFmtId="37" fontId="61" fillId="0" borderId="0" xfId="67" applyFont="1" applyFill="1" applyProtection="1">
      <alignment/>
      <protection/>
    </xf>
    <xf numFmtId="37" fontId="21" fillId="0" borderId="0" xfId="67" applyFont="1" applyFill="1" applyProtection="1">
      <alignment/>
      <protection locked="0"/>
    </xf>
    <xf numFmtId="37" fontId="0" fillId="0" borderId="0" xfId="67" applyNumberFormat="1" applyFont="1" applyFill="1" applyProtection="1">
      <alignment/>
      <protection/>
    </xf>
    <xf numFmtId="164" fontId="0" fillId="0" borderId="0" xfId="67" applyNumberFormat="1" applyFont="1" applyFill="1" applyProtection="1">
      <alignment/>
      <protection/>
    </xf>
    <xf numFmtId="0" fontId="0" fillId="0" borderId="0" xfId="0" applyAlignment="1" applyProtection="1">
      <alignment/>
      <protection/>
    </xf>
    <xf numFmtId="0" fontId="26" fillId="33" borderId="0" xfId="58" applyFont="1" applyFill="1" applyBorder="1" applyAlignment="1" applyProtection="1">
      <alignment horizontal="left"/>
      <protection/>
    </xf>
    <xf numFmtId="0" fontId="27" fillId="33" borderId="0" xfId="58" applyNumberFormat="1" applyFont="1" applyFill="1" applyBorder="1" applyAlignment="1" applyProtection="1">
      <alignment horizontal="left" vertical="top" wrapText="1"/>
      <protection/>
    </xf>
    <xf numFmtId="43" fontId="98" fillId="33" borderId="0" xfId="42" applyFont="1" applyFill="1" applyBorder="1" applyAlignment="1" applyProtection="1">
      <alignment/>
      <protection/>
    </xf>
    <xf numFmtId="43" fontId="99" fillId="33" borderId="0" xfId="42" applyFont="1" applyFill="1" applyBorder="1" applyAlignment="1" applyProtection="1">
      <alignment/>
      <protection/>
    </xf>
    <xf numFmtId="0" fontId="25" fillId="33" borderId="12" xfId="58" applyNumberFormat="1" applyFont="1" applyFill="1" applyBorder="1" applyProtection="1">
      <alignment/>
      <protection/>
    </xf>
    <xf numFmtId="0" fontId="25" fillId="33" borderId="17" xfId="58" applyFont="1" applyFill="1" applyBorder="1" applyAlignment="1" applyProtection="1">
      <alignment horizontal="right"/>
      <protection/>
    </xf>
    <xf numFmtId="0" fontId="25" fillId="33" borderId="18" xfId="58" applyFont="1" applyFill="1" applyBorder="1" applyAlignment="1" applyProtection="1">
      <alignment horizontal="left" indent="2"/>
      <protection/>
    </xf>
    <xf numFmtId="0" fontId="25" fillId="33" borderId="20" xfId="58" applyFont="1" applyFill="1" applyBorder="1" applyAlignment="1" applyProtection="1" quotePrefix="1">
      <alignment horizontal="left" indent="2"/>
      <protection/>
    </xf>
    <xf numFmtId="164" fontId="25" fillId="33" borderId="14" xfId="42" applyNumberFormat="1" applyFont="1" applyFill="1" applyBorder="1" applyAlignment="1" applyProtection="1">
      <alignment/>
      <protection/>
    </xf>
    <xf numFmtId="0" fontId="36" fillId="0" borderId="0" xfId="0" applyFont="1" applyAlignment="1" applyProtection="1">
      <alignment horizontal="center"/>
      <protection/>
    </xf>
    <xf numFmtId="0" fontId="10" fillId="0" borderId="0" xfId="0" applyFont="1" applyAlignment="1" applyProtection="1">
      <alignment/>
      <protection/>
    </xf>
    <xf numFmtId="0" fontId="61" fillId="0" borderId="0" xfId="0" applyFont="1" applyAlignment="1" applyProtection="1">
      <alignment/>
      <protection/>
    </xf>
    <xf numFmtId="0" fontId="21" fillId="0" borderId="0" xfId="0" applyFont="1" applyAlignment="1" applyProtection="1">
      <alignment/>
      <protection/>
    </xf>
    <xf numFmtId="0" fontId="25" fillId="34" borderId="0" xfId="59" applyFont="1" applyFill="1" applyBorder="1" applyProtection="1">
      <alignment/>
      <protection/>
    </xf>
    <xf numFmtId="0" fontId="100" fillId="34" borderId="0" xfId="59" applyFont="1" applyFill="1" applyBorder="1" applyAlignment="1" applyProtection="1">
      <alignment/>
      <protection/>
    </xf>
    <xf numFmtId="0" fontId="27" fillId="34" borderId="0" xfId="59" applyFont="1" applyFill="1" applyBorder="1" applyAlignment="1" applyProtection="1">
      <alignment horizontal="right"/>
      <protection/>
    </xf>
    <xf numFmtId="0" fontId="27" fillId="34" borderId="0" xfId="59" applyFont="1" applyFill="1" applyBorder="1" applyProtection="1">
      <alignment/>
      <protection/>
    </xf>
    <xf numFmtId="0" fontId="30" fillId="33" borderId="0" xfId="59" applyFont="1" applyFill="1" applyBorder="1" applyAlignment="1" applyProtection="1">
      <alignment/>
      <protection/>
    </xf>
    <xf numFmtId="41" fontId="29" fillId="33" borderId="12" xfId="59" applyNumberFormat="1" applyFont="1" applyFill="1" applyBorder="1" applyAlignment="1" applyProtection="1">
      <alignment horizontal="right"/>
      <protection/>
    </xf>
    <xf numFmtId="0" fontId="27" fillId="33" borderId="12" xfId="59" applyFont="1" applyFill="1" applyBorder="1" applyAlignment="1" applyProtection="1">
      <alignment horizontal="right"/>
      <protection/>
    </xf>
    <xf numFmtId="0" fontId="32" fillId="33" borderId="0" xfId="59" applyFont="1" applyFill="1" applyBorder="1" applyAlignment="1" applyProtection="1">
      <alignment/>
      <protection/>
    </xf>
    <xf numFmtId="41" fontId="29" fillId="33" borderId="0" xfId="59" applyNumberFormat="1" applyFont="1" applyFill="1" applyBorder="1" applyAlignment="1" applyProtection="1" quotePrefix="1">
      <alignment horizontal="right"/>
      <protection/>
    </xf>
    <xf numFmtId="41" fontId="29" fillId="33" borderId="15" xfId="59" applyNumberFormat="1" applyFont="1" applyFill="1" applyBorder="1" applyAlignment="1" applyProtection="1" quotePrefix="1">
      <alignment horizontal="right"/>
      <protection/>
    </xf>
    <xf numFmtId="0" fontId="27" fillId="33" borderId="17" xfId="59" applyFont="1" applyFill="1" applyBorder="1" applyAlignment="1" applyProtection="1" quotePrefix="1">
      <alignment horizontal="left" indent="3"/>
      <protection/>
    </xf>
    <xf numFmtId="0" fontId="31" fillId="33" borderId="0" xfId="59" applyFont="1" applyFill="1" applyBorder="1" applyAlignment="1" applyProtection="1">
      <alignment horizontal="right"/>
      <protection/>
    </xf>
    <xf numFmtId="0" fontId="29" fillId="33" borderId="0" xfId="59" applyFont="1" applyFill="1" applyBorder="1" applyAlignment="1" applyProtection="1">
      <alignment horizontal="right"/>
      <protection/>
    </xf>
    <xf numFmtId="0" fontId="27" fillId="33" borderId="16" xfId="59" applyFont="1" applyFill="1" applyBorder="1" applyProtection="1">
      <alignment/>
      <protection/>
    </xf>
    <xf numFmtId="0" fontId="31" fillId="33" borderId="10" xfId="59" applyFont="1" applyFill="1" applyBorder="1" applyAlignment="1" applyProtection="1">
      <alignment horizontal="right"/>
      <protection/>
    </xf>
    <xf numFmtId="0" fontId="29" fillId="33" borderId="11" xfId="59" applyFont="1" applyFill="1" applyBorder="1" applyAlignment="1" applyProtection="1">
      <alignment horizontal="right"/>
      <protection/>
    </xf>
    <xf numFmtId="0" fontId="31" fillId="0" borderId="11" xfId="59" applyFont="1" applyFill="1" applyBorder="1" applyAlignment="1" applyProtection="1">
      <alignment horizontal="right"/>
      <protection/>
    </xf>
    <xf numFmtId="0" fontId="25" fillId="33" borderId="12" xfId="59" applyFont="1" applyFill="1" applyBorder="1" applyProtection="1">
      <alignment/>
      <protection/>
    </xf>
    <xf numFmtId="0" fontId="35" fillId="34" borderId="0" xfId="59" applyFont="1" applyFill="1" applyBorder="1" applyAlignment="1" applyProtection="1">
      <alignment/>
      <protection/>
    </xf>
    <xf numFmtId="0" fontId="35" fillId="34" borderId="0" xfId="59" applyFont="1" applyFill="1" applyBorder="1" applyAlignment="1" applyProtection="1">
      <alignment horizontal="left" indent="3"/>
      <protection/>
    </xf>
    <xf numFmtId="41" fontId="31" fillId="34" borderId="19" xfId="59" applyNumberFormat="1" applyFont="1" applyFill="1" applyBorder="1" applyAlignment="1" applyProtection="1">
      <alignment horizontal="right"/>
      <protection/>
    </xf>
    <xf numFmtId="41" fontId="29" fillId="34" borderId="18" xfId="59" applyNumberFormat="1" applyFont="1" applyFill="1" applyBorder="1" applyAlignment="1" applyProtection="1">
      <alignment horizontal="right"/>
      <protection/>
    </xf>
    <xf numFmtId="41" fontId="29" fillId="33" borderId="14" xfId="59" applyNumberFormat="1" applyFont="1" applyFill="1" applyBorder="1" applyAlignment="1" applyProtection="1">
      <alignment horizontal="right"/>
      <protection/>
    </xf>
    <xf numFmtId="41" fontId="31" fillId="34" borderId="18" xfId="59" applyNumberFormat="1" applyFont="1" applyFill="1" applyBorder="1" applyAlignment="1" applyProtection="1">
      <alignment horizontal="right"/>
      <protection/>
    </xf>
    <xf numFmtId="164" fontId="27" fillId="33" borderId="14" xfId="42" applyNumberFormat="1" applyFont="1" applyFill="1" applyBorder="1" applyAlignment="1" applyProtection="1">
      <alignment/>
      <protection/>
    </xf>
    <xf numFmtId="0" fontId="35" fillId="33" borderId="20" xfId="59" applyFont="1" applyFill="1" applyBorder="1" applyAlignment="1" applyProtection="1">
      <alignment/>
      <protection/>
    </xf>
    <xf numFmtId="0" fontId="35" fillId="34" borderId="20" xfId="59" applyFont="1" applyFill="1" applyBorder="1" applyAlignment="1" applyProtection="1">
      <alignment horizontal="left" indent="3"/>
      <protection/>
    </xf>
    <xf numFmtId="41" fontId="31" fillId="34" borderId="21" xfId="59" applyNumberFormat="1" applyFont="1" applyFill="1" applyBorder="1" applyAlignment="1" applyProtection="1">
      <alignment horizontal="right"/>
      <protection/>
    </xf>
    <xf numFmtId="0" fontId="35" fillId="33" borderId="20" xfId="59" applyFont="1" applyFill="1" applyBorder="1" applyAlignment="1" applyProtection="1">
      <alignment horizontal="left" indent="3"/>
      <protection/>
    </xf>
    <xf numFmtId="41" fontId="29" fillId="33" borderId="20" xfId="59" applyNumberFormat="1" applyFont="1" applyFill="1" applyBorder="1" applyAlignment="1" applyProtection="1">
      <alignment horizontal="right"/>
      <protection/>
    </xf>
    <xf numFmtId="0" fontId="35" fillId="33" borderId="20" xfId="59" applyFont="1" applyFill="1" applyBorder="1" applyAlignment="1" applyProtection="1" quotePrefix="1">
      <alignment/>
      <protection/>
    </xf>
    <xf numFmtId="41" fontId="31" fillId="0" borderId="21" xfId="59" applyNumberFormat="1" applyFont="1" applyFill="1" applyBorder="1" applyAlignment="1" applyProtection="1">
      <alignment horizontal="right"/>
      <protection locked="0"/>
    </xf>
    <xf numFmtId="41" fontId="31" fillId="34" borderId="15" xfId="59" applyNumberFormat="1" applyFont="1" applyFill="1" applyBorder="1" applyAlignment="1" applyProtection="1">
      <alignment horizontal="right"/>
      <protection/>
    </xf>
    <xf numFmtId="164" fontId="27" fillId="33" borderId="17" xfId="42" applyNumberFormat="1" applyFont="1" applyFill="1" applyBorder="1" applyAlignment="1" applyProtection="1">
      <alignment/>
      <protection/>
    </xf>
    <xf numFmtId="0" fontId="35" fillId="33" borderId="0" xfId="59" applyFont="1" applyFill="1" applyBorder="1" applyAlignment="1" applyProtection="1" quotePrefix="1">
      <alignment/>
      <protection/>
    </xf>
    <xf numFmtId="0" fontId="34" fillId="33" borderId="30" xfId="59" applyFont="1" applyFill="1" applyBorder="1" applyAlignment="1" applyProtection="1">
      <alignment horizontal="left"/>
      <protection/>
    </xf>
    <xf numFmtId="0" fontId="31" fillId="34" borderId="10" xfId="59" applyFont="1" applyFill="1" applyBorder="1" applyAlignment="1" applyProtection="1">
      <alignment horizontal="right"/>
      <protection locked="0"/>
    </xf>
    <xf numFmtId="0" fontId="29" fillId="34" borderId="11" xfId="59" applyFont="1" applyFill="1" applyBorder="1" applyAlignment="1" applyProtection="1">
      <alignment horizontal="right"/>
      <protection/>
    </xf>
    <xf numFmtId="0" fontId="29" fillId="34" borderId="14" xfId="59" applyFont="1" applyFill="1" applyBorder="1" applyProtection="1">
      <alignment/>
      <protection/>
    </xf>
    <xf numFmtId="0" fontId="29" fillId="34" borderId="0" xfId="59" applyFont="1" applyFill="1" applyBorder="1" applyProtection="1">
      <alignment/>
      <protection/>
    </xf>
    <xf numFmtId="0" fontId="31" fillId="34" borderId="10" xfId="59" applyFont="1" applyFill="1" applyBorder="1" applyAlignment="1" applyProtection="1">
      <alignment horizontal="right"/>
      <protection/>
    </xf>
    <xf numFmtId="0" fontId="31" fillId="34" borderId="11" xfId="59" applyFont="1" applyFill="1" applyBorder="1" applyAlignment="1" applyProtection="1">
      <alignment horizontal="right"/>
      <protection/>
    </xf>
    <xf numFmtId="0" fontId="27" fillId="33" borderId="12" xfId="59" applyFont="1" applyFill="1" applyBorder="1" applyProtection="1">
      <alignment/>
      <protection/>
    </xf>
    <xf numFmtId="0" fontId="35" fillId="33" borderId="0" xfId="59" applyFont="1" applyFill="1" applyBorder="1" applyAlignment="1" applyProtection="1">
      <alignment/>
      <protection/>
    </xf>
    <xf numFmtId="0" fontId="34" fillId="33" borderId="0" xfId="59" applyFont="1" applyFill="1" applyBorder="1" applyAlignment="1" applyProtection="1">
      <alignment horizontal="left"/>
      <protection/>
    </xf>
    <xf numFmtId="0" fontId="31" fillId="34" borderId="13" xfId="59" applyFont="1" applyFill="1" applyBorder="1" applyAlignment="1" applyProtection="1">
      <alignment horizontal="right"/>
      <protection locked="0"/>
    </xf>
    <xf numFmtId="0" fontId="29" fillId="34" borderId="0" xfId="59" applyFont="1" applyFill="1" applyBorder="1" applyAlignment="1" applyProtection="1">
      <alignment horizontal="right"/>
      <protection/>
    </xf>
    <xf numFmtId="0" fontId="31" fillId="34" borderId="13" xfId="59" applyFont="1" applyFill="1" applyBorder="1" applyAlignment="1" applyProtection="1">
      <alignment horizontal="right"/>
      <protection/>
    </xf>
    <xf numFmtId="0" fontId="31" fillId="34" borderId="0" xfId="59" applyFont="1" applyFill="1" applyBorder="1" applyAlignment="1" applyProtection="1">
      <alignment horizontal="right"/>
      <protection/>
    </xf>
    <xf numFmtId="0" fontId="27" fillId="33" borderId="14" xfId="59" applyFont="1" applyFill="1" applyBorder="1" applyProtection="1">
      <alignment/>
      <protection/>
    </xf>
    <xf numFmtId="0" fontId="29" fillId="34" borderId="18" xfId="59" applyFont="1" applyFill="1" applyBorder="1" applyAlignment="1" applyProtection="1" quotePrefix="1">
      <alignment horizontal="left"/>
      <protection/>
    </xf>
    <xf numFmtId="0" fontId="35" fillId="34" borderId="18" xfId="59" applyFont="1" applyFill="1" applyBorder="1" applyAlignment="1" applyProtection="1" quotePrefix="1">
      <alignment/>
      <protection/>
    </xf>
    <xf numFmtId="0" fontId="35" fillId="34" borderId="18" xfId="59" applyFont="1" applyFill="1" applyBorder="1" applyAlignment="1" applyProtection="1" quotePrefix="1">
      <alignment horizontal="left" indent="3"/>
      <protection/>
    </xf>
    <xf numFmtId="165" fontId="29" fillId="34" borderId="18" xfId="59" applyNumberFormat="1" applyFont="1" applyFill="1" applyBorder="1" applyAlignment="1" applyProtection="1">
      <alignment horizontal="right"/>
      <protection/>
    </xf>
    <xf numFmtId="179" fontId="29" fillId="34" borderId="14" xfId="42" applyNumberFormat="1" applyFont="1" applyFill="1" applyBorder="1" applyAlignment="1" applyProtection="1">
      <alignment horizontal="right"/>
      <protection/>
    </xf>
    <xf numFmtId="179" fontId="29" fillId="34" borderId="0" xfId="42" applyNumberFormat="1" applyFont="1" applyFill="1" applyBorder="1" applyAlignment="1" applyProtection="1">
      <alignment horizontal="right"/>
      <protection/>
    </xf>
    <xf numFmtId="179" fontId="31" fillId="33" borderId="19" xfId="42" applyNumberFormat="1" applyFont="1" applyFill="1" applyBorder="1" applyAlignment="1" applyProtection="1">
      <alignment horizontal="right"/>
      <protection/>
    </xf>
    <xf numFmtId="180" fontId="29" fillId="0" borderId="18" xfId="42" applyNumberFormat="1" applyFont="1" applyFill="1" applyBorder="1" applyAlignment="1" applyProtection="1">
      <alignment horizontal="right"/>
      <protection/>
    </xf>
    <xf numFmtId="180" fontId="29" fillId="34" borderId="18" xfId="42" applyNumberFormat="1" applyFont="1" applyFill="1" applyBorder="1" applyAlignment="1" applyProtection="1">
      <alignment horizontal="right"/>
      <protection/>
    </xf>
    <xf numFmtId="179" fontId="29" fillId="34" borderId="18" xfId="42" applyNumberFormat="1" applyFont="1" applyFill="1" applyBorder="1" applyAlignment="1" applyProtection="1">
      <alignment horizontal="right"/>
      <protection/>
    </xf>
    <xf numFmtId="0" fontId="35" fillId="34" borderId="0" xfId="59" applyFont="1" applyFill="1" applyBorder="1" applyAlignment="1" applyProtection="1" quotePrefix="1">
      <alignment horizontal="left" indent="3"/>
      <protection/>
    </xf>
    <xf numFmtId="165" fontId="31" fillId="34" borderId="19" xfId="59" applyNumberFormat="1" applyFont="1" applyFill="1" applyBorder="1" applyAlignment="1" applyProtection="1">
      <alignment horizontal="right"/>
      <protection locked="0"/>
    </xf>
    <xf numFmtId="165" fontId="29" fillId="34" borderId="14" xfId="59" applyNumberFormat="1" applyFont="1" applyFill="1" applyBorder="1" applyAlignment="1" applyProtection="1">
      <alignment horizontal="right"/>
      <protection/>
    </xf>
    <xf numFmtId="165" fontId="29" fillId="34" borderId="0" xfId="59" applyNumberFormat="1" applyFont="1" applyFill="1" applyBorder="1" applyAlignment="1" applyProtection="1">
      <alignment horizontal="right"/>
      <protection/>
    </xf>
    <xf numFmtId="165" fontId="31" fillId="33" borderId="19" xfId="59" applyNumberFormat="1" applyFont="1" applyFill="1" applyBorder="1" applyAlignment="1" applyProtection="1">
      <alignment horizontal="right"/>
      <protection/>
    </xf>
    <xf numFmtId="165" fontId="31" fillId="34" borderId="18" xfId="59" applyNumberFormat="1" applyFont="1" applyFill="1" applyBorder="1" applyAlignment="1" applyProtection="1">
      <alignment horizontal="right"/>
      <protection/>
    </xf>
    <xf numFmtId="165" fontId="29" fillId="0" borderId="18" xfId="59" applyNumberFormat="1" applyFont="1" applyFill="1" applyBorder="1" applyAlignment="1" applyProtection="1">
      <alignment horizontal="right"/>
      <protection/>
    </xf>
    <xf numFmtId="0" fontId="35" fillId="34" borderId="20" xfId="59" applyFont="1" applyFill="1" applyBorder="1" applyAlignment="1" applyProtection="1">
      <alignment/>
      <protection/>
    </xf>
    <xf numFmtId="165" fontId="31" fillId="34" borderId="13" xfId="59" applyNumberFormat="1" applyFont="1" applyFill="1" applyBorder="1" applyAlignment="1" applyProtection="1">
      <alignment horizontal="right"/>
      <protection locked="0"/>
    </xf>
    <xf numFmtId="165" fontId="31" fillId="33" borderId="13" xfId="59" applyNumberFormat="1" applyFont="1" applyFill="1" applyBorder="1" applyAlignment="1" applyProtection="1">
      <alignment horizontal="right"/>
      <protection/>
    </xf>
    <xf numFmtId="165" fontId="31" fillId="34" borderId="0" xfId="59" applyNumberFormat="1" applyFont="1" applyFill="1" applyBorder="1" applyAlignment="1" applyProtection="1">
      <alignment horizontal="right"/>
      <protection/>
    </xf>
    <xf numFmtId="165" fontId="29" fillId="0" borderId="0" xfId="59" applyNumberFormat="1" applyFont="1" applyFill="1" applyBorder="1" applyAlignment="1" applyProtection="1">
      <alignment horizontal="right"/>
      <protection/>
    </xf>
    <xf numFmtId="0" fontId="31" fillId="33" borderId="23" xfId="58" applyFont="1" applyFill="1" applyBorder="1" applyAlignment="1" applyProtection="1">
      <alignment/>
      <protection/>
    </xf>
    <xf numFmtId="0" fontId="34" fillId="34" borderId="0" xfId="59" applyFont="1" applyFill="1" applyBorder="1" applyAlignment="1" applyProtection="1">
      <alignment horizontal="left"/>
      <protection/>
    </xf>
    <xf numFmtId="0" fontId="29" fillId="34" borderId="14" xfId="59" applyFont="1" applyFill="1" applyBorder="1" applyAlignment="1" applyProtection="1">
      <alignment horizontal="right"/>
      <protection/>
    </xf>
    <xf numFmtId="165" fontId="31" fillId="34" borderId="21" xfId="59" applyNumberFormat="1" applyFont="1" applyFill="1" applyBorder="1" applyAlignment="1" applyProtection="1">
      <alignment horizontal="right"/>
      <protection locked="0"/>
    </xf>
    <xf numFmtId="165" fontId="29" fillId="34" borderId="20" xfId="59" applyNumberFormat="1" applyFont="1" applyFill="1" applyBorder="1" applyAlignment="1" applyProtection="1">
      <alignment horizontal="right"/>
      <protection/>
    </xf>
    <xf numFmtId="165" fontId="31" fillId="34" borderId="20" xfId="59" applyNumberFormat="1" applyFont="1" applyFill="1" applyBorder="1" applyAlignment="1" applyProtection="1">
      <alignment horizontal="right"/>
      <protection/>
    </xf>
    <xf numFmtId="165" fontId="29" fillId="0" borderId="20" xfId="59" applyNumberFormat="1" applyFont="1" applyFill="1" applyBorder="1" applyAlignment="1" applyProtection="1">
      <alignment horizontal="right"/>
      <protection/>
    </xf>
    <xf numFmtId="165" fontId="31" fillId="34" borderId="15" xfId="59" applyNumberFormat="1" applyFont="1" applyFill="1" applyBorder="1" applyAlignment="1" applyProtection="1">
      <alignment horizontal="right"/>
      <protection locked="0"/>
    </xf>
    <xf numFmtId="165" fontId="29" fillId="34" borderId="16" xfId="59" applyNumberFormat="1" applyFont="1" applyFill="1" applyBorder="1" applyAlignment="1" applyProtection="1">
      <alignment horizontal="right"/>
      <protection/>
    </xf>
    <xf numFmtId="165" fontId="29" fillId="33" borderId="17" xfId="59" applyNumberFormat="1" applyFont="1" applyFill="1" applyBorder="1" applyAlignment="1" applyProtection="1">
      <alignment horizontal="right"/>
      <protection/>
    </xf>
    <xf numFmtId="165" fontId="31" fillId="33" borderId="15" xfId="59" applyNumberFormat="1" applyFont="1" applyFill="1" applyBorder="1" applyAlignment="1" applyProtection="1">
      <alignment horizontal="right"/>
      <protection/>
    </xf>
    <xf numFmtId="165" fontId="31" fillId="34" borderId="16" xfId="59" applyNumberFormat="1" applyFont="1" applyFill="1" applyBorder="1" applyAlignment="1" applyProtection="1">
      <alignment horizontal="right"/>
      <protection/>
    </xf>
    <xf numFmtId="165" fontId="29" fillId="0" borderId="16" xfId="59" applyNumberFormat="1" applyFont="1" applyFill="1" applyBorder="1" applyAlignment="1" applyProtection="1">
      <alignment horizontal="right"/>
      <protection/>
    </xf>
    <xf numFmtId="179" fontId="29" fillId="34" borderId="16" xfId="42" applyNumberFormat="1" applyFont="1" applyFill="1" applyBorder="1" applyAlignment="1" applyProtection="1">
      <alignment horizontal="right"/>
      <protection/>
    </xf>
    <xf numFmtId="0" fontId="27" fillId="33" borderId="17" xfId="59" applyFont="1" applyFill="1" applyBorder="1" applyProtection="1">
      <alignment/>
      <protection/>
    </xf>
    <xf numFmtId="0" fontId="35" fillId="33" borderId="18" xfId="59" applyFont="1" applyFill="1" applyBorder="1" applyAlignment="1" applyProtection="1" quotePrefix="1">
      <alignment horizontal="left" indent="3"/>
      <protection/>
    </xf>
    <xf numFmtId="181" fontId="101" fillId="33" borderId="14" xfId="45" applyNumberFormat="1" applyFont="1" applyFill="1" applyBorder="1" applyAlignment="1" applyProtection="1">
      <alignment/>
      <protection/>
    </xf>
    <xf numFmtId="165" fontId="29" fillId="33" borderId="18" xfId="42" applyNumberFormat="1" applyFont="1" applyFill="1" applyBorder="1" applyAlignment="1" applyProtection="1">
      <alignment horizontal="right"/>
      <protection/>
    </xf>
    <xf numFmtId="165" fontId="29" fillId="34" borderId="18" xfId="42" applyNumberFormat="1" applyFont="1" applyFill="1" applyBorder="1" applyAlignment="1" applyProtection="1">
      <alignment horizontal="right"/>
      <protection/>
    </xf>
    <xf numFmtId="165" fontId="27" fillId="33" borderId="14" xfId="88" applyNumberFormat="1" applyFont="1" applyFill="1" applyBorder="1" applyAlignment="1" applyProtection="1">
      <alignment/>
      <protection/>
    </xf>
    <xf numFmtId="165" fontId="29" fillId="33" borderId="16" xfId="42" applyNumberFormat="1" applyFont="1" applyFill="1" applyBorder="1" applyAlignment="1" applyProtection="1">
      <alignment horizontal="right"/>
      <protection/>
    </xf>
    <xf numFmtId="165" fontId="29" fillId="34" borderId="16" xfId="42" applyNumberFormat="1" applyFont="1" applyFill="1" applyBorder="1" applyAlignment="1" applyProtection="1">
      <alignment horizontal="right"/>
      <protection/>
    </xf>
    <xf numFmtId="165" fontId="27" fillId="33" borderId="17" xfId="88" applyNumberFormat="1" applyFont="1" applyFill="1" applyBorder="1" applyAlignment="1" applyProtection="1">
      <alignment/>
      <protection/>
    </xf>
    <xf numFmtId="0" fontId="35" fillId="33" borderId="23" xfId="59" applyFont="1" applyFill="1" applyBorder="1" applyAlignment="1" applyProtection="1">
      <alignment/>
      <protection/>
    </xf>
    <xf numFmtId="0" fontId="43" fillId="34" borderId="13" xfId="59" applyFont="1" applyFill="1" applyBorder="1" applyAlignment="1" applyProtection="1">
      <alignment horizontal="right"/>
      <protection locked="0"/>
    </xf>
    <xf numFmtId="0" fontId="42" fillId="33" borderId="0" xfId="59" applyFont="1" applyFill="1" applyBorder="1" applyAlignment="1" applyProtection="1">
      <alignment horizontal="right"/>
      <protection/>
    </xf>
    <xf numFmtId="0" fontId="43" fillId="33" borderId="13" xfId="59" applyFont="1" applyFill="1" applyBorder="1" applyAlignment="1" applyProtection="1">
      <alignment horizontal="right"/>
      <protection/>
    </xf>
    <xf numFmtId="0" fontId="43" fillId="34" borderId="0" xfId="59" applyFont="1" applyFill="1" applyBorder="1" applyAlignment="1" applyProtection="1">
      <alignment horizontal="right"/>
      <protection/>
    </xf>
    <xf numFmtId="0" fontId="42" fillId="34" borderId="0" xfId="59" applyFont="1" applyFill="1" applyBorder="1" applyAlignment="1" applyProtection="1">
      <alignment horizontal="right"/>
      <protection/>
    </xf>
    <xf numFmtId="0" fontId="35" fillId="33" borderId="31" xfId="59" applyFont="1" applyFill="1" applyBorder="1" applyAlignment="1" applyProtection="1" quotePrefix="1">
      <alignment horizontal="left" indent="3"/>
      <protection/>
    </xf>
    <xf numFmtId="41" fontId="31" fillId="34" borderId="15" xfId="88" applyNumberFormat="1" applyFont="1" applyFill="1" applyBorder="1" applyAlignment="1" applyProtection="1">
      <alignment horizontal="right"/>
      <protection locked="0"/>
    </xf>
    <xf numFmtId="41" fontId="29" fillId="34" borderId="16" xfId="88" applyNumberFormat="1" applyFont="1" applyFill="1" applyBorder="1" applyAlignment="1" applyProtection="1">
      <alignment horizontal="right"/>
      <protection/>
    </xf>
    <xf numFmtId="41" fontId="31" fillId="34" borderId="15" xfId="88" applyNumberFormat="1" applyFont="1" applyFill="1" applyBorder="1" applyAlignment="1" applyProtection="1">
      <alignment horizontal="right"/>
      <protection/>
    </xf>
    <xf numFmtId="181" fontId="27" fillId="33" borderId="17" xfId="45" applyNumberFormat="1" applyFont="1" applyFill="1" applyBorder="1" applyAlignment="1" applyProtection="1">
      <alignment/>
      <protection/>
    </xf>
    <xf numFmtId="0" fontId="25" fillId="33" borderId="23" xfId="58" applyFont="1" applyFill="1" applyBorder="1" applyAlignment="1" applyProtection="1">
      <alignment horizontal="left" indent="2"/>
      <protection/>
    </xf>
    <xf numFmtId="0" fontId="0" fillId="34" borderId="0" xfId="59" applyFill="1" applyProtection="1">
      <alignment/>
      <protection/>
    </xf>
    <xf numFmtId="0" fontId="28" fillId="34" borderId="0" xfId="59" applyFont="1" applyFill="1" applyAlignment="1" applyProtection="1">
      <alignment/>
      <protection/>
    </xf>
    <xf numFmtId="37" fontId="2" fillId="0" borderId="0" xfId="72" applyFont="1" applyFill="1" applyBorder="1" applyAlignment="1" applyProtection="1">
      <alignment horizontal="left" vertical="top"/>
      <protection locked="0"/>
    </xf>
    <xf numFmtId="0" fontId="103" fillId="34" borderId="0" xfId="59" applyFont="1" applyFill="1" applyAlignment="1" applyProtection="1">
      <alignment vertical="top"/>
      <protection locked="0"/>
    </xf>
    <xf numFmtId="0" fontId="5" fillId="34" borderId="0" xfId="59" applyFont="1" applyFill="1" applyAlignment="1" applyProtection="1">
      <alignment vertical="top"/>
      <protection locked="0"/>
    </xf>
    <xf numFmtId="37" fontId="21" fillId="0" borderId="0" xfId="72" applyFont="1" applyFill="1" applyProtection="1">
      <alignment/>
      <protection/>
    </xf>
    <xf numFmtId="0" fontId="21" fillId="34" borderId="0" xfId="0" applyFont="1" applyFill="1" applyAlignment="1" applyProtection="1">
      <alignment/>
      <protection/>
    </xf>
    <xf numFmtId="0" fontId="1" fillId="33" borderId="0" xfId="0" applyFont="1" applyFill="1" applyBorder="1" applyAlignment="1" applyProtection="1">
      <alignment horizontal="center" wrapText="1"/>
      <protection/>
    </xf>
    <xf numFmtId="0" fontId="104" fillId="33" borderId="0" xfId="0" applyFont="1" applyFill="1" applyAlignment="1" applyProtection="1">
      <alignment/>
      <protection/>
    </xf>
    <xf numFmtId="0" fontId="105" fillId="33" borderId="0" xfId="0" applyFont="1" applyFill="1" applyAlignment="1" applyProtection="1">
      <alignment/>
      <protection/>
    </xf>
    <xf numFmtId="0" fontId="105" fillId="33" borderId="16" xfId="0" applyFont="1" applyFill="1" applyBorder="1" applyAlignment="1" applyProtection="1">
      <alignment/>
      <protection/>
    </xf>
    <xf numFmtId="0" fontId="105" fillId="0" borderId="0" xfId="0" applyFont="1" applyFill="1" applyAlignment="1" applyProtection="1">
      <alignment/>
      <protection/>
    </xf>
    <xf numFmtId="0" fontId="21" fillId="34" borderId="0" xfId="0" applyFont="1" applyFill="1" applyAlignment="1" applyProtection="1">
      <alignment vertical="center"/>
      <protection/>
    </xf>
    <xf numFmtId="0" fontId="21" fillId="33" borderId="0" xfId="0" applyFont="1" applyFill="1" applyBorder="1" applyAlignment="1" applyProtection="1">
      <alignment horizontal="left"/>
      <protection/>
    </xf>
    <xf numFmtId="0" fontId="44" fillId="33" borderId="0"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41" fontId="18" fillId="33" borderId="10" xfId="0" applyNumberFormat="1" applyFont="1" applyFill="1" applyBorder="1" applyAlignment="1" applyProtection="1">
      <alignment horizontal="right" vertical="center"/>
      <protection/>
    </xf>
    <xf numFmtId="41" fontId="18" fillId="33" borderId="11" xfId="0" applyNumberFormat="1" applyFont="1" applyFill="1" applyBorder="1" applyAlignment="1" applyProtection="1">
      <alignment horizontal="right" vertical="center"/>
      <protection/>
    </xf>
    <xf numFmtId="41" fontId="21" fillId="33" borderId="11" xfId="0" applyNumberFormat="1" applyFont="1" applyFill="1" applyBorder="1" applyAlignment="1" applyProtection="1">
      <alignment horizontal="right" vertical="center"/>
      <protection/>
    </xf>
    <xf numFmtId="41" fontId="21" fillId="33" borderId="0" xfId="0" applyNumberFormat="1" applyFont="1" applyFill="1" applyBorder="1" applyAlignment="1" applyProtection="1">
      <alignment horizontal="right" vertical="center"/>
      <protection/>
    </xf>
    <xf numFmtId="41" fontId="21" fillId="33" borderId="33" xfId="0" applyNumberFormat="1" applyFont="1" applyFill="1" applyBorder="1" applyAlignment="1" applyProtection="1" quotePrefix="1">
      <alignment horizontal="right" vertical="center"/>
      <protection/>
    </xf>
    <xf numFmtId="41" fontId="18" fillId="33" borderId="10" xfId="0" applyNumberFormat="1" applyFont="1" applyFill="1" applyBorder="1" applyAlignment="1" applyProtection="1" quotePrefix="1">
      <alignment horizontal="right" vertical="center"/>
      <protection/>
    </xf>
    <xf numFmtId="41" fontId="21" fillId="33" borderId="11" xfId="0" applyNumberFormat="1" applyFont="1" applyFill="1" applyBorder="1" applyAlignment="1" applyProtection="1" quotePrefix="1">
      <alignment horizontal="right" vertical="center"/>
      <protection/>
    </xf>
    <xf numFmtId="0" fontId="21" fillId="33" borderId="12" xfId="0" applyNumberFormat="1" applyFont="1" applyFill="1" applyBorder="1" applyAlignment="1" applyProtection="1">
      <alignment vertical="center"/>
      <protection/>
    </xf>
    <xf numFmtId="0" fontId="106" fillId="33" borderId="0" xfId="0" applyFont="1" applyFill="1" applyBorder="1" applyAlignment="1" applyProtection="1">
      <alignment horizontal="center" vertical="center"/>
      <protection/>
    </xf>
    <xf numFmtId="0" fontId="107" fillId="33" borderId="0" xfId="0" applyFont="1" applyFill="1" applyBorder="1" applyAlignment="1" applyProtection="1">
      <alignment horizontal="center" vertical="center"/>
      <protection/>
    </xf>
    <xf numFmtId="41" fontId="18" fillId="33" borderId="15" xfId="0" applyNumberFormat="1" applyFont="1" applyFill="1" applyBorder="1" applyAlignment="1" applyProtection="1">
      <alignment horizontal="right" vertical="center"/>
      <protection/>
    </xf>
    <xf numFmtId="41" fontId="21" fillId="33" borderId="16" xfId="0" applyNumberFormat="1" applyFont="1" applyFill="1" applyBorder="1" applyAlignment="1" applyProtection="1">
      <alignment horizontal="right" vertical="center"/>
      <protection/>
    </xf>
    <xf numFmtId="41" fontId="21" fillId="33" borderId="17" xfId="0" applyNumberFormat="1" applyFont="1" applyFill="1" applyBorder="1" applyAlignment="1" applyProtection="1">
      <alignment horizontal="right" vertical="center"/>
      <protection/>
    </xf>
    <xf numFmtId="41" fontId="21" fillId="33" borderId="33" xfId="0" applyNumberFormat="1" applyFont="1" applyFill="1" applyBorder="1" applyAlignment="1" applyProtection="1">
      <alignment horizontal="right" vertical="center"/>
      <protection/>
    </xf>
    <xf numFmtId="0" fontId="21" fillId="33" borderId="17" xfId="0" applyFont="1" applyFill="1" applyBorder="1" applyAlignment="1" applyProtection="1">
      <alignment horizontal="right" vertical="center"/>
      <protection/>
    </xf>
    <xf numFmtId="0" fontId="108" fillId="33" borderId="0" xfId="0" applyFont="1" applyFill="1" applyBorder="1" applyAlignment="1" applyProtection="1">
      <alignment horizontal="center" vertical="center"/>
      <protection/>
    </xf>
    <xf numFmtId="0" fontId="21" fillId="33" borderId="0" xfId="0" applyFont="1" applyFill="1" applyBorder="1" applyAlignment="1" applyProtection="1" quotePrefix="1">
      <alignment horizontal="left" vertical="center"/>
      <protection/>
    </xf>
    <xf numFmtId="0" fontId="21" fillId="33" borderId="16" xfId="0" applyFont="1" applyFill="1" applyBorder="1" applyAlignment="1" applyProtection="1" quotePrefix="1">
      <alignment horizontal="left" vertical="center"/>
      <protection/>
    </xf>
    <xf numFmtId="164" fontId="21" fillId="33" borderId="0" xfId="0" applyNumberFormat="1" applyFont="1" applyFill="1" applyBorder="1" applyAlignment="1" applyProtection="1">
      <alignment vertical="center"/>
      <protection/>
    </xf>
    <xf numFmtId="0" fontId="18" fillId="33" borderId="0" xfId="0" applyFont="1" applyFill="1" applyBorder="1" applyAlignment="1" applyProtection="1" quotePrefix="1">
      <alignment horizontal="left" vertical="center"/>
      <protection/>
    </xf>
    <xf numFmtId="164" fontId="18" fillId="33" borderId="10" xfId="42" applyNumberFormat="1" applyFont="1" applyFill="1" applyBorder="1" applyAlignment="1" applyProtection="1" quotePrefix="1">
      <alignment vertical="center"/>
      <protection/>
    </xf>
    <xf numFmtId="164" fontId="18" fillId="33" borderId="11" xfId="42" applyNumberFormat="1" applyFont="1" applyFill="1" applyBorder="1" applyAlignment="1" applyProtection="1" quotePrefix="1">
      <alignment vertical="center"/>
      <protection/>
    </xf>
    <xf numFmtId="164" fontId="21" fillId="33" borderId="11" xfId="42" applyNumberFormat="1" applyFont="1" applyFill="1" applyBorder="1" applyAlignment="1" applyProtection="1" quotePrefix="1">
      <alignment vertical="center"/>
      <protection/>
    </xf>
    <xf numFmtId="164" fontId="21" fillId="33" borderId="14" xfId="42" applyNumberFormat="1" applyFont="1" applyFill="1" applyBorder="1" applyAlignment="1" applyProtection="1" quotePrefix="1">
      <alignment vertical="center"/>
      <protection/>
    </xf>
    <xf numFmtId="164" fontId="18" fillId="33" borderId="0" xfId="42" applyNumberFormat="1" applyFont="1" applyFill="1" applyBorder="1" applyAlignment="1" applyProtection="1" quotePrefix="1">
      <alignment vertical="center"/>
      <protection/>
    </xf>
    <xf numFmtId="0" fontId="21" fillId="34" borderId="18" xfId="0" applyFont="1" applyFill="1" applyBorder="1" applyAlignment="1" applyProtection="1">
      <alignment horizontal="left"/>
      <protection/>
    </xf>
    <xf numFmtId="0" fontId="44" fillId="33" borderId="18" xfId="0" applyFont="1" applyFill="1" applyBorder="1" applyAlignment="1" applyProtection="1">
      <alignment horizontal="center" vertical="center"/>
      <protection/>
    </xf>
    <xf numFmtId="0" fontId="18" fillId="33" borderId="18" xfId="0" applyFont="1" applyFill="1" applyBorder="1" applyAlignment="1" applyProtection="1">
      <alignment horizontal="center" vertical="center"/>
      <protection/>
    </xf>
    <xf numFmtId="41" fontId="18" fillId="33" borderId="19" xfId="42" applyNumberFormat="1" applyFont="1" applyFill="1" applyBorder="1" applyAlignment="1" applyProtection="1" quotePrefix="1">
      <alignment horizontal="right" vertical="center"/>
      <protection/>
    </xf>
    <xf numFmtId="164" fontId="21" fillId="33" borderId="18" xfId="42" applyNumberFormat="1" applyFont="1" applyFill="1" applyBorder="1" applyAlignment="1" applyProtection="1" quotePrefix="1">
      <alignment vertical="center"/>
      <protection/>
    </xf>
    <xf numFmtId="164" fontId="18" fillId="33" borderId="14" xfId="42" applyNumberFormat="1" applyFont="1" applyFill="1" applyBorder="1" applyAlignment="1" applyProtection="1" quotePrefix="1">
      <alignment vertical="center"/>
      <protection/>
    </xf>
    <xf numFmtId="164" fontId="18" fillId="33" borderId="19" xfId="42" applyNumberFormat="1" applyFont="1" applyFill="1" applyBorder="1" applyAlignment="1" applyProtection="1" quotePrefix="1">
      <alignment vertical="center"/>
      <protection/>
    </xf>
    <xf numFmtId="41" fontId="18" fillId="34" borderId="19" xfId="42" applyNumberFormat="1" applyFont="1" applyFill="1" applyBorder="1" applyAlignment="1" applyProtection="1" quotePrefix="1">
      <alignment horizontal="right" vertical="center"/>
      <protection locked="0"/>
    </xf>
    <xf numFmtId="0" fontId="44" fillId="33" borderId="18" xfId="0" applyFont="1" applyFill="1" applyBorder="1" applyAlignment="1" applyProtection="1" quotePrefix="1">
      <alignment horizontal="center" vertical="center"/>
      <protection/>
    </xf>
    <xf numFmtId="41" fontId="18" fillId="34" borderId="13" xfId="42" applyNumberFormat="1" applyFont="1" applyFill="1" applyBorder="1" applyAlignment="1" applyProtection="1" quotePrefix="1">
      <alignment horizontal="right" vertical="center"/>
      <protection locked="0"/>
    </xf>
    <xf numFmtId="164" fontId="21" fillId="33" borderId="0" xfId="42" applyNumberFormat="1" applyFont="1" applyFill="1" applyBorder="1" applyAlignment="1" applyProtection="1" quotePrefix="1">
      <alignment vertical="center"/>
      <protection/>
    </xf>
    <xf numFmtId="164" fontId="18" fillId="33" borderId="13" xfId="42" applyNumberFormat="1" applyFont="1" applyFill="1" applyBorder="1" applyAlignment="1" applyProtection="1" quotePrefix="1">
      <alignment vertical="center"/>
      <protection/>
    </xf>
    <xf numFmtId="41" fontId="18" fillId="34" borderId="24" xfId="42" applyNumberFormat="1" applyFont="1" applyFill="1" applyBorder="1" applyAlignment="1" applyProtection="1" quotePrefix="1">
      <alignment horizontal="right" vertical="center"/>
      <protection/>
    </xf>
    <xf numFmtId="164" fontId="21" fillId="33" borderId="25" xfId="42" applyNumberFormat="1" applyFont="1" applyFill="1" applyBorder="1" applyAlignment="1" applyProtection="1" quotePrefix="1">
      <alignment vertical="center"/>
      <protection/>
    </xf>
    <xf numFmtId="164" fontId="18" fillId="33" borderId="26" xfId="42" applyNumberFormat="1" applyFont="1" applyFill="1" applyBorder="1" applyAlignment="1" applyProtection="1" quotePrefix="1">
      <alignment vertical="center"/>
      <protection/>
    </xf>
    <xf numFmtId="164" fontId="18" fillId="33" borderId="24" xfId="42" applyNumberFormat="1" applyFont="1" applyFill="1" applyBorder="1" applyAlignment="1" applyProtection="1" quotePrefix="1">
      <alignment vertical="center"/>
      <protection/>
    </xf>
    <xf numFmtId="0" fontId="21" fillId="34" borderId="20" xfId="0" applyFont="1" applyFill="1" applyBorder="1" applyAlignment="1" applyProtection="1">
      <alignment/>
      <protection/>
    </xf>
    <xf numFmtId="164" fontId="21" fillId="33" borderId="26" xfId="42" applyNumberFormat="1" applyFont="1" applyFill="1" applyBorder="1" applyAlignment="1" applyProtection="1" quotePrefix="1">
      <alignment vertical="center"/>
      <protection/>
    </xf>
    <xf numFmtId="43" fontId="18" fillId="33" borderId="0" xfId="42" applyNumberFormat="1" applyFont="1" applyFill="1" applyBorder="1" applyAlignment="1" applyProtection="1" quotePrefix="1">
      <alignment vertical="center"/>
      <protection/>
    </xf>
    <xf numFmtId="170" fontId="18" fillId="34" borderId="19" xfId="42" applyNumberFormat="1" applyFont="1" applyFill="1" applyBorder="1" applyAlignment="1" applyProtection="1" quotePrefix="1">
      <alignment horizontal="right" vertical="center"/>
      <protection locked="0"/>
    </xf>
    <xf numFmtId="43" fontId="21" fillId="33" borderId="18" xfId="42" applyNumberFormat="1" applyFont="1" applyFill="1" applyBorder="1" applyAlignment="1" applyProtection="1" quotePrefix="1">
      <alignment vertical="center"/>
      <protection/>
    </xf>
    <xf numFmtId="43" fontId="18" fillId="33" borderId="19" xfId="42" applyNumberFormat="1" applyFont="1" applyFill="1" applyBorder="1" applyAlignment="1" applyProtection="1" quotePrefix="1">
      <alignment vertical="center"/>
      <protection locked="0"/>
    </xf>
    <xf numFmtId="0" fontId="44" fillId="33" borderId="35" xfId="0" applyFont="1" applyFill="1" applyBorder="1" applyAlignment="1" applyProtection="1" quotePrefix="1">
      <alignment horizontal="center" vertical="center"/>
      <protection/>
    </xf>
    <xf numFmtId="0" fontId="18" fillId="33" borderId="44" xfId="0" applyFont="1" applyFill="1" applyBorder="1" applyAlignment="1" applyProtection="1">
      <alignment horizontal="center" vertical="center"/>
      <protection/>
    </xf>
    <xf numFmtId="170" fontId="18" fillId="34" borderId="15" xfId="42" applyNumberFormat="1" applyFont="1" applyFill="1" applyBorder="1" applyAlignment="1" applyProtection="1" quotePrefix="1">
      <alignment horizontal="right" vertical="center"/>
      <protection locked="0"/>
    </xf>
    <xf numFmtId="43" fontId="21" fillId="33" borderId="16" xfId="42" applyNumberFormat="1" applyFont="1" applyFill="1" applyBorder="1" applyAlignment="1" applyProtection="1" quotePrefix="1">
      <alignment vertical="center"/>
      <protection/>
    </xf>
    <xf numFmtId="164" fontId="18" fillId="33" borderId="17" xfId="42" applyNumberFormat="1" applyFont="1" applyFill="1" applyBorder="1" applyAlignment="1" applyProtection="1" quotePrefix="1">
      <alignment vertical="center"/>
      <protection/>
    </xf>
    <xf numFmtId="43" fontId="18" fillId="33" borderId="15" xfId="42" applyNumberFormat="1" applyFont="1" applyFill="1" applyBorder="1" applyAlignment="1" applyProtection="1" quotePrefix="1">
      <alignment vertical="center"/>
      <protection locked="0"/>
    </xf>
    <xf numFmtId="41" fontId="18" fillId="34" borderId="13" xfId="42" applyNumberFormat="1" applyFont="1" applyFill="1" applyBorder="1" applyAlignment="1" applyProtection="1" quotePrefix="1">
      <alignment horizontal="right" vertical="center"/>
      <protection/>
    </xf>
    <xf numFmtId="164" fontId="18" fillId="33" borderId="12" xfId="42" applyNumberFormat="1" applyFont="1" applyFill="1" applyBorder="1" applyAlignment="1" applyProtection="1" quotePrefix="1">
      <alignment vertical="center"/>
      <protection/>
    </xf>
    <xf numFmtId="41" fontId="18" fillId="34" borderId="19" xfId="42" applyNumberFormat="1" applyFont="1" applyFill="1" applyBorder="1" applyAlignment="1" applyProtection="1" quotePrefix="1">
      <alignment horizontal="right" vertical="center"/>
      <protection/>
    </xf>
    <xf numFmtId="0" fontId="21" fillId="34" borderId="0" xfId="0" applyFont="1" applyFill="1" applyBorder="1" applyAlignment="1" applyProtection="1">
      <alignment horizontal="left"/>
      <protection/>
    </xf>
    <xf numFmtId="0" fontId="21" fillId="34" borderId="18" xfId="0" applyFont="1" applyFill="1" applyBorder="1" applyAlignment="1" applyProtection="1">
      <alignment/>
      <protection/>
    </xf>
    <xf numFmtId="165" fontId="18" fillId="34" borderId="37" xfId="42" applyNumberFormat="1" applyFont="1" applyFill="1" applyBorder="1" applyAlignment="1" applyProtection="1" quotePrefix="1">
      <alignment vertical="center"/>
      <protection locked="0"/>
    </xf>
    <xf numFmtId="165" fontId="21" fillId="33" borderId="38" xfId="42" applyNumberFormat="1" applyFont="1" applyFill="1" applyBorder="1" applyAlignment="1" applyProtection="1" quotePrefix="1">
      <alignment vertical="center"/>
      <protection/>
    </xf>
    <xf numFmtId="165" fontId="18" fillId="33" borderId="0" xfId="42" applyNumberFormat="1" applyFont="1" applyFill="1" applyBorder="1" applyAlignment="1" applyProtection="1" quotePrefix="1">
      <alignment vertical="center"/>
      <protection/>
    </xf>
    <xf numFmtId="165" fontId="18" fillId="33" borderId="37" xfId="42" applyNumberFormat="1" applyFont="1" applyFill="1" applyBorder="1" applyAlignment="1" applyProtection="1" quotePrefix="1">
      <alignment vertical="center"/>
      <protection locked="0"/>
    </xf>
    <xf numFmtId="165" fontId="18" fillId="34" borderId="15" xfId="42" applyNumberFormat="1" applyFont="1" applyFill="1" applyBorder="1" applyAlignment="1" applyProtection="1" quotePrefix="1">
      <alignment vertical="center"/>
      <protection locked="0"/>
    </xf>
    <xf numFmtId="165" fontId="21" fillId="33" borderId="16" xfId="42" applyNumberFormat="1" applyFont="1" applyFill="1" applyBorder="1" applyAlignment="1" applyProtection="1" quotePrefix="1">
      <alignment vertical="center"/>
      <protection/>
    </xf>
    <xf numFmtId="166" fontId="18" fillId="33" borderId="17" xfId="42" applyNumberFormat="1" applyFont="1" applyFill="1" applyBorder="1" applyAlignment="1" applyProtection="1" quotePrefix="1">
      <alignment vertical="center"/>
      <protection/>
    </xf>
    <xf numFmtId="165" fontId="18" fillId="33" borderId="15" xfId="42" applyNumberFormat="1" applyFont="1" applyFill="1" applyBorder="1" applyAlignment="1" applyProtection="1" quotePrefix="1">
      <alignment vertical="center"/>
      <protection locked="0"/>
    </xf>
    <xf numFmtId="164" fontId="18" fillId="34" borderId="13" xfId="42" applyNumberFormat="1" applyFont="1" applyFill="1" applyBorder="1" applyAlignment="1" applyProtection="1" quotePrefix="1">
      <alignment vertical="center"/>
      <protection/>
    </xf>
    <xf numFmtId="166" fontId="18" fillId="33" borderId="14" xfId="42" applyNumberFormat="1" applyFont="1" applyFill="1" applyBorder="1" applyAlignment="1" applyProtection="1" quotePrefix="1">
      <alignment vertical="center"/>
      <protection/>
    </xf>
    <xf numFmtId="166" fontId="18" fillId="33" borderId="0" xfId="42" applyNumberFormat="1" applyFont="1" applyFill="1" applyBorder="1" applyAlignment="1" applyProtection="1" quotePrefix="1">
      <alignment vertical="center"/>
      <protection/>
    </xf>
    <xf numFmtId="164" fontId="18" fillId="34" borderId="13" xfId="42" applyNumberFormat="1" applyFont="1" applyFill="1" applyBorder="1" applyAlignment="1" applyProtection="1" quotePrefix="1">
      <alignment vertical="center"/>
      <protection locked="0"/>
    </xf>
    <xf numFmtId="164" fontId="18" fillId="34" borderId="24" xfId="42" applyNumberFormat="1" applyFont="1" applyFill="1" applyBorder="1" applyAlignment="1" applyProtection="1" quotePrefix="1">
      <alignment vertical="center"/>
      <protection/>
    </xf>
    <xf numFmtId="0" fontId="18" fillId="33" borderId="20" xfId="0" applyFont="1" applyFill="1" applyBorder="1" applyAlignment="1" applyProtection="1">
      <alignment horizontal="center" vertical="center"/>
      <protection/>
    </xf>
    <xf numFmtId="165" fontId="18" fillId="34" borderId="21" xfId="42" applyNumberFormat="1" applyFont="1" applyFill="1" applyBorder="1" applyAlignment="1" applyProtection="1" quotePrefix="1">
      <alignment vertical="center"/>
      <protection locked="0"/>
    </xf>
    <xf numFmtId="165" fontId="21" fillId="33" borderId="20" xfId="42" applyNumberFormat="1" applyFont="1" applyFill="1" applyBorder="1" applyAlignment="1" applyProtection="1" quotePrefix="1">
      <alignment vertical="center"/>
      <protection/>
    </xf>
    <xf numFmtId="165" fontId="18" fillId="33" borderId="19" xfId="42" applyNumberFormat="1" applyFont="1" applyFill="1" applyBorder="1" applyAlignment="1" applyProtection="1" quotePrefix="1">
      <alignment vertical="center"/>
      <protection locked="0"/>
    </xf>
    <xf numFmtId="165" fontId="21" fillId="33" borderId="18" xfId="42" applyNumberFormat="1" applyFont="1" applyFill="1" applyBorder="1" applyAlignment="1" applyProtection="1" quotePrefix="1">
      <alignment vertical="center"/>
      <protection/>
    </xf>
    <xf numFmtId="165" fontId="18" fillId="33" borderId="34" xfId="42" applyNumberFormat="1" applyFont="1" applyFill="1" applyBorder="1" applyAlignment="1" applyProtection="1" quotePrefix="1">
      <alignment vertical="center"/>
      <protection locked="0"/>
    </xf>
    <xf numFmtId="165" fontId="21" fillId="33" borderId="35" xfId="42" applyNumberFormat="1" applyFont="1" applyFill="1" applyBorder="1" applyAlignment="1" applyProtection="1" quotePrefix="1">
      <alignment vertical="center"/>
      <protection/>
    </xf>
    <xf numFmtId="164" fontId="18" fillId="34" borderId="19" xfId="42" applyNumberFormat="1" applyFont="1" applyFill="1" applyBorder="1" applyAlignment="1" applyProtection="1" quotePrefix="1">
      <alignment vertical="center"/>
      <protection locked="0"/>
    </xf>
    <xf numFmtId="164" fontId="21" fillId="34" borderId="18" xfId="42" applyNumberFormat="1" applyFont="1" applyFill="1" applyBorder="1" applyAlignment="1" applyProtection="1" quotePrefix="1">
      <alignment vertical="center"/>
      <protection/>
    </xf>
    <xf numFmtId="165" fontId="21" fillId="34" borderId="18" xfId="42" applyNumberFormat="1" applyFont="1" applyFill="1" applyBorder="1" applyAlignment="1" applyProtection="1" quotePrefix="1">
      <alignment vertical="center"/>
      <protection/>
    </xf>
    <xf numFmtId="165" fontId="18" fillId="34" borderId="34" xfId="42" applyNumberFormat="1" applyFont="1" applyFill="1" applyBorder="1" applyAlignment="1" applyProtection="1" quotePrefix="1">
      <alignment vertical="center"/>
      <protection locked="0"/>
    </xf>
    <xf numFmtId="165" fontId="21" fillId="34" borderId="35" xfId="42" applyNumberFormat="1" applyFont="1" applyFill="1" applyBorder="1" applyAlignment="1" applyProtection="1" quotePrefix="1">
      <alignment vertical="center"/>
      <protection/>
    </xf>
    <xf numFmtId="164" fontId="18" fillId="34" borderId="19" xfId="42" applyNumberFormat="1" applyFont="1" applyFill="1" applyBorder="1" applyAlignment="1" applyProtection="1" quotePrefix="1">
      <alignment vertical="center"/>
      <protection/>
    </xf>
    <xf numFmtId="0" fontId="44" fillId="33" borderId="16" xfId="0" applyFont="1" applyFill="1" applyBorder="1" applyAlignment="1" applyProtection="1" quotePrefix="1">
      <alignment horizontal="center" vertical="center"/>
      <protection/>
    </xf>
    <xf numFmtId="0" fontId="18" fillId="33" borderId="16" xfId="0" applyFont="1" applyFill="1" applyBorder="1" applyAlignment="1" applyProtection="1">
      <alignment horizontal="center" vertical="center"/>
      <protection/>
    </xf>
    <xf numFmtId="164" fontId="18" fillId="33" borderId="33" xfId="42" applyNumberFormat="1" applyFont="1" applyFill="1" applyBorder="1" applyAlignment="1" applyProtection="1" quotePrefix="1">
      <alignment vertical="center"/>
      <protection/>
    </xf>
    <xf numFmtId="0" fontId="19" fillId="34" borderId="0" xfId="0" applyFont="1" applyFill="1" applyAlignment="1" applyProtection="1">
      <alignment horizontal="center"/>
      <protection/>
    </xf>
    <xf numFmtId="0" fontId="2" fillId="34" borderId="0" xfId="0" applyFont="1" applyFill="1" applyAlignment="1" applyProtection="1">
      <alignment/>
      <protection/>
    </xf>
    <xf numFmtId="164" fontId="68" fillId="33" borderId="0" xfId="42" applyNumberFormat="1" applyFont="1" applyFill="1" applyBorder="1" applyAlignment="1" applyProtection="1" quotePrefix="1">
      <alignment vertical="center"/>
      <protection/>
    </xf>
    <xf numFmtId="164" fontId="2" fillId="33" borderId="0" xfId="42" applyNumberFormat="1" applyFont="1" applyFill="1" applyBorder="1" applyAlignment="1" applyProtection="1" quotePrefix="1">
      <alignment vertical="center"/>
      <protection/>
    </xf>
    <xf numFmtId="0" fontId="44" fillId="34" borderId="0" xfId="0" applyFont="1" applyFill="1" applyAlignment="1" applyProtection="1">
      <alignment horizontal="center"/>
      <protection/>
    </xf>
    <xf numFmtId="0" fontId="18" fillId="34" borderId="0" xfId="0" applyFont="1" applyFill="1" applyAlignment="1" applyProtection="1">
      <alignment/>
      <protection/>
    </xf>
    <xf numFmtId="41" fontId="21" fillId="34" borderId="10" xfId="42" applyNumberFormat="1" applyFont="1" applyFill="1" applyBorder="1" applyAlignment="1" applyProtection="1" quotePrefix="1">
      <alignment horizontal="right" vertical="center"/>
      <protection/>
    </xf>
    <xf numFmtId="41" fontId="18" fillId="33" borderId="11" xfId="42" applyNumberFormat="1" applyFont="1" applyFill="1" applyBorder="1" applyAlignment="1" applyProtection="1" quotePrefix="1">
      <alignment horizontal="right" vertical="center"/>
      <protection/>
    </xf>
    <xf numFmtId="41" fontId="21" fillId="33" borderId="11" xfId="42" applyNumberFormat="1" applyFont="1" applyFill="1" applyBorder="1" applyAlignment="1" applyProtection="1" quotePrefix="1">
      <alignment horizontal="right" vertical="center"/>
      <protection/>
    </xf>
    <xf numFmtId="41" fontId="21" fillId="33" borderId="14" xfId="42" applyNumberFormat="1" applyFont="1" applyFill="1" applyBorder="1" applyAlignment="1" applyProtection="1" quotePrefix="1">
      <alignment horizontal="right" vertical="center"/>
      <protection/>
    </xf>
    <xf numFmtId="41" fontId="18" fillId="33" borderId="0" xfId="42" applyNumberFormat="1" applyFont="1" applyFill="1" applyBorder="1" applyAlignment="1" applyProtection="1" quotePrefix="1">
      <alignment horizontal="right" vertical="center"/>
      <protection/>
    </xf>
    <xf numFmtId="41" fontId="18" fillId="33" borderId="10" xfId="42" applyNumberFormat="1" applyFont="1" applyFill="1" applyBorder="1" applyAlignment="1" applyProtection="1" quotePrefix="1">
      <alignment horizontal="right" vertical="center"/>
      <protection/>
    </xf>
    <xf numFmtId="0" fontId="18" fillId="33" borderId="14" xfId="0" applyFont="1" applyFill="1" applyBorder="1" applyAlignment="1" applyProtection="1">
      <alignment horizontal="center" vertical="center"/>
      <protection/>
    </xf>
    <xf numFmtId="41" fontId="21" fillId="33" borderId="0" xfId="42" applyNumberFormat="1" applyFont="1" applyFill="1" applyBorder="1" applyAlignment="1" applyProtection="1" quotePrefix="1">
      <alignment horizontal="right" vertical="center"/>
      <protection/>
    </xf>
    <xf numFmtId="41" fontId="18" fillId="33" borderId="13" xfId="42" applyNumberFormat="1" applyFont="1" applyFill="1" applyBorder="1" applyAlignment="1" applyProtection="1" quotePrefix="1">
      <alignment horizontal="right" vertical="center"/>
      <protection/>
    </xf>
    <xf numFmtId="0" fontId="21" fillId="33" borderId="18" xfId="0" applyFont="1" applyFill="1" applyBorder="1" applyAlignment="1" applyProtection="1">
      <alignment horizontal="left"/>
      <protection/>
    </xf>
    <xf numFmtId="41" fontId="21" fillId="33" borderId="18" xfId="42" applyNumberFormat="1" applyFont="1" applyFill="1" applyBorder="1" applyAlignment="1" applyProtection="1" quotePrefix="1">
      <alignment horizontal="right" vertical="center"/>
      <protection/>
    </xf>
    <xf numFmtId="0" fontId="21" fillId="33" borderId="20" xfId="0" applyFont="1" applyFill="1" applyBorder="1" applyAlignment="1" applyProtection="1">
      <alignment/>
      <protection/>
    </xf>
    <xf numFmtId="41" fontId="21" fillId="33" borderId="15" xfId="42" applyNumberFormat="1" applyFont="1" applyFill="1" applyBorder="1" applyAlignment="1" applyProtection="1" quotePrefix="1">
      <alignment horizontal="right" vertical="center"/>
      <protection/>
    </xf>
    <xf numFmtId="41" fontId="21" fillId="33" borderId="16" xfId="42" applyNumberFormat="1" applyFont="1" applyFill="1" applyBorder="1" applyAlignment="1" applyProtection="1" quotePrefix="1">
      <alignment horizontal="right" vertical="center"/>
      <protection/>
    </xf>
    <xf numFmtId="41" fontId="21" fillId="33" borderId="17" xfId="42" applyNumberFormat="1" applyFont="1" applyFill="1" applyBorder="1" applyAlignment="1" applyProtection="1" quotePrefix="1">
      <alignment horizontal="right" vertical="center"/>
      <protection/>
    </xf>
    <xf numFmtId="41" fontId="18" fillId="33" borderId="34" xfId="42" applyNumberFormat="1" applyFont="1" applyFill="1" applyBorder="1" applyAlignment="1" applyProtection="1" quotePrefix="1">
      <alignment horizontal="right" vertical="center"/>
      <protection/>
    </xf>
    <xf numFmtId="41" fontId="21" fillId="33" borderId="35" xfId="42" applyNumberFormat="1" applyFont="1" applyFill="1" applyBorder="1" applyAlignment="1" applyProtection="1" quotePrefix="1">
      <alignment horizontal="right" vertical="center"/>
      <protection/>
    </xf>
    <xf numFmtId="41" fontId="18" fillId="34" borderId="37" xfId="42" applyNumberFormat="1" applyFont="1" applyFill="1" applyBorder="1" applyAlignment="1" applyProtection="1" quotePrefix="1">
      <alignment horizontal="right" vertical="center"/>
      <protection/>
    </xf>
    <xf numFmtId="41" fontId="21" fillId="33" borderId="38" xfId="42" applyNumberFormat="1" applyFont="1" applyFill="1" applyBorder="1" applyAlignment="1" applyProtection="1" quotePrefix="1">
      <alignment horizontal="right" vertical="center"/>
      <protection/>
    </xf>
    <xf numFmtId="41" fontId="21" fillId="33" borderId="12" xfId="42" applyNumberFormat="1" applyFont="1" applyFill="1" applyBorder="1" applyAlignment="1" applyProtection="1" quotePrefix="1">
      <alignment horizontal="right" vertical="center"/>
      <protection/>
    </xf>
    <xf numFmtId="41" fontId="18" fillId="33" borderId="37" xfId="42" applyNumberFormat="1" applyFont="1" applyFill="1" applyBorder="1" applyAlignment="1" applyProtection="1" quotePrefix="1">
      <alignment horizontal="right" vertical="center"/>
      <protection/>
    </xf>
    <xf numFmtId="41" fontId="18" fillId="34" borderId="34" xfId="42" applyNumberFormat="1" applyFont="1" applyFill="1" applyBorder="1" applyAlignment="1" applyProtection="1" quotePrefix="1">
      <alignment horizontal="right" vertical="center"/>
      <protection locked="0"/>
    </xf>
    <xf numFmtId="41" fontId="21" fillId="34" borderId="0" xfId="42" applyNumberFormat="1" applyFont="1" applyFill="1" applyBorder="1" applyAlignment="1" applyProtection="1" quotePrefix="1">
      <alignment horizontal="right" vertical="center"/>
      <protection locked="0"/>
    </xf>
    <xf numFmtId="41" fontId="18" fillId="34" borderId="21" xfId="42" applyNumberFormat="1" applyFont="1" applyFill="1" applyBorder="1" applyAlignment="1" applyProtection="1" quotePrefix="1">
      <alignment horizontal="right" vertical="center"/>
      <protection locked="0"/>
    </xf>
    <xf numFmtId="41" fontId="21" fillId="34" borderId="20" xfId="42" applyNumberFormat="1" applyFont="1" applyFill="1" applyBorder="1" applyAlignment="1" applyProtection="1" quotePrefix="1">
      <alignment horizontal="right" vertical="center"/>
      <protection locked="0"/>
    </xf>
    <xf numFmtId="0" fontId="18" fillId="33" borderId="31" xfId="0" applyFont="1" applyFill="1" applyBorder="1" applyAlignment="1" applyProtection="1">
      <alignment horizontal="center" vertical="center"/>
      <protection/>
    </xf>
    <xf numFmtId="41" fontId="21" fillId="33" borderId="25" xfId="42" applyNumberFormat="1" applyFont="1" applyFill="1" applyBorder="1" applyAlignment="1" applyProtection="1" quotePrefix="1">
      <alignment horizontal="right" vertical="center"/>
      <protection/>
    </xf>
    <xf numFmtId="41" fontId="21" fillId="33" borderId="26" xfId="42" applyNumberFormat="1" applyFont="1" applyFill="1" applyBorder="1" applyAlignment="1" applyProtection="1" quotePrefix="1">
      <alignment horizontal="right" vertical="center"/>
      <protection/>
    </xf>
    <xf numFmtId="41" fontId="18" fillId="33" borderId="24" xfId="42" applyNumberFormat="1" applyFont="1" applyFill="1" applyBorder="1" applyAlignment="1" applyProtection="1" quotePrefix="1">
      <alignment horizontal="right" vertical="center"/>
      <protection/>
    </xf>
    <xf numFmtId="37" fontId="0" fillId="0" borderId="0" xfId="63" applyFont="1" applyFill="1" applyAlignment="1" applyProtection="1">
      <alignment/>
      <protection/>
    </xf>
    <xf numFmtId="37" fontId="21" fillId="0" borderId="0" xfId="63" applyFont="1" applyFill="1" applyAlignment="1" applyProtection="1">
      <alignment/>
      <protection/>
    </xf>
    <xf numFmtId="0" fontId="37" fillId="33" borderId="0" xfId="58" applyFont="1" applyFill="1" applyBorder="1" applyAlignment="1" applyProtection="1">
      <alignment/>
      <protection/>
    </xf>
    <xf numFmtId="0" fontId="18" fillId="33" borderId="0" xfId="58" applyFont="1" applyFill="1" applyBorder="1" applyAlignment="1" applyProtection="1">
      <alignment/>
      <protection/>
    </xf>
    <xf numFmtId="0" fontId="21" fillId="33" borderId="0" xfId="58" applyFont="1" applyFill="1" applyAlignment="1" applyProtection="1">
      <alignment/>
      <protection/>
    </xf>
    <xf numFmtId="37" fontId="21" fillId="33" borderId="0" xfId="82" applyFont="1" applyFill="1" applyBorder="1" applyAlignment="1" applyProtection="1">
      <alignment/>
      <protection/>
    </xf>
    <xf numFmtId="0" fontId="21" fillId="33" borderId="10" xfId="58" applyFont="1" applyFill="1" applyBorder="1" applyAlignment="1" applyProtection="1">
      <alignment/>
      <protection/>
    </xf>
    <xf numFmtId="0" fontId="21" fillId="33" borderId="11" xfId="58" applyFont="1" applyFill="1" applyBorder="1" applyAlignment="1" applyProtection="1">
      <alignment/>
      <protection/>
    </xf>
    <xf numFmtId="0" fontId="21" fillId="33" borderId="12" xfId="58" applyFont="1" applyFill="1" applyBorder="1" applyAlignment="1" applyProtection="1">
      <alignment/>
      <protection/>
    </xf>
    <xf numFmtId="0" fontId="21" fillId="33" borderId="12" xfId="58" applyFont="1" applyFill="1" applyBorder="1" applyAlignment="1" applyProtection="1">
      <alignment horizontal="right"/>
      <protection/>
    </xf>
    <xf numFmtId="41" fontId="21" fillId="34" borderId="0" xfId="42" applyNumberFormat="1" applyFont="1" applyFill="1" applyBorder="1" applyAlignment="1" applyProtection="1">
      <alignment horizontal="right"/>
      <protection locked="0"/>
    </xf>
    <xf numFmtId="164" fontId="21" fillId="33" borderId="14" xfId="42" applyNumberFormat="1" applyFont="1" applyFill="1" applyBorder="1" applyAlignment="1" applyProtection="1">
      <alignment horizontal="right"/>
      <protection/>
    </xf>
    <xf numFmtId="41" fontId="18" fillId="33" borderId="20" xfId="42" applyNumberFormat="1" applyFont="1" applyFill="1" applyBorder="1" applyAlignment="1" applyProtection="1">
      <alignment horizontal="right"/>
      <protection/>
    </xf>
    <xf numFmtId="41" fontId="21" fillId="34" borderId="20" xfId="42" applyNumberFormat="1" applyFont="1" applyFill="1" applyBorder="1" applyAlignment="1" applyProtection="1">
      <alignment horizontal="right"/>
      <protection locked="0"/>
    </xf>
    <xf numFmtId="164" fontId="21" fillId="33" borderId="26" xfId="42" applyNumberFormat="1" applyFont="1" applyFill="1" applyBorder="1" applyAlignment="1" applyProtection="1">
      <alignment horizontal="right"/>
      <protection/>
    </xf>
    <xf numFmtId="41" fontId="18" fillId="33" borderId="11" xfId="42" applyNumberFormat="1" applyFont="1" applyFill="1" applyBorder="1" applyAlignment="1" applyProtection="1">
      <alignment horizontal="right"/>
      <protection/>
    </xf>
    <xf numFmtId="164" fontId="18" fillId="33" borderId="12" xfId="42" applyNumberFormat="1" applyFont="1" applyFill="1" applyBorder="1" applyAlignment="1" applyProtection="1">
      <alignment horizontal="right"/>
      <protection/>
    </xf>
    <xf numFmtId="41" fontId="21" fillId="34" borderId="18" xfId="42" applyNumberFormat="1" applyFont="1" applyFill="1" applyBorder="1" applyAlignment="1" applyProtection="1">
      <alignment horizontal="right"/>
      <protection locked="0"/>
    </xf>
    <xf numFmtId="164" fontId="21" fillId="33" borderId="14" xfId="42" applyNumberFormat="1" applyFont="1" applyFill="1" applyBorder="1" applyAlignment="1" applyProtection="1">
      <alignment/>
      <protection/>
    </xf>
    <xf numFmtId="0" fontId="21" fillId="34" borderId="14" xfId="58" applyFont="1" applyFill="1" applyBorder="1" applyAlignment="1" applyProtection="1">
      <alignment/>
      <protection/>
    </xf>
    <xf numFmtId="41" fontId="21" fillId="33" borderId="22" xfId="42" applyNumberFormat="1" applyFont="1" applyFill="1" applyBorder="1" applyAlignment="1" applyProtection="1">
      <alignment horizontal="right"/>
      <protection/>
    </xf>
    <xf numFmtId="41" fontId="21" fillId="34" borderId="23" xfId="42" applyNumberFormat="1" applyFont="1" applyFill="1" applyBorder="1" applyAlignment="1" applyProtection="1">
      <alignment horizontal="right"/>
      <protection locked="0"/>
    </xf>
    <xf numFmtId="164" fontId="21" fillId="33" borderId="26" xfId="42" applyNumberFormat="1" applyFont="1" applyFill="1" applyBorder="1" applyAlignment="1" applyProtection="1">
      <alignment/>
      <protection/>
    </xf>
    <xf numFmtId="41" fontId="21" fillId="33" borderId="15" xfId="42" applyNumberFormat="1" applyFont="1" applyFill="1" applyBorder="1" applyAlignment="1" applyProtection="1">
      <alignment horizontal="right"/>
      <protection/>
    </xf>
    <xf numFmtId="41" fontId="21" fillId="34" borderId="16" xfId="42" applyNumberFormat="1" applyFont="1" applyFill="1" applyBorder="1" applyAlignment="1" applyProtection="1">
      <alignment horizontal="right"/>
      <protection locked="0"/>
    </xf>
    <xf numFmtId="164" fontId="21" fillId="33" borderId="17" xfId="42" applyNumberFormat="1" applyFont="1" applyFill="1" applyBorder="1" applyAlignment="1" applyProtection="1">
      <alignment horizontal="right"/>
      <protection/>
    </xf>
    <xf numFmtId="0" fontId="21" fillId="33" borderId="0" xfId="58" applyFont="1" applyFill="1" applyAlignment="1" applyProtection="1" quotePrefix="1">
      <alignment horizontal="left"/>
      <protection/>
    </xf>
    <xf numFmtId="0" fontId="18" fillId="33" borderId="0" xfId="58" applyFont="1" applyFill="1" applyAlignment="1" applyProtection="1">
      <alignment/>
      <protection/>
    </xf>
    <xf numFmtId="37" fontId="2" fillId="0" borderId="0" xfId="63" applyFont="1" applyFill="1" applyAlignment="1" applyProtection="1">
      <alignment/>
      <protection/>
    </xf>
    <xf numFmtId="0" fontId="2" fillId="34" borderId="0" xfId="58" applyFont="1" applyFill="1" applyProtection="1">
      <alignment/>
      <protection locked="0"/>
    </xf>
    <xf numFmtId="176" fontId="0" fillId="34" borderId="0" xfId="58" applyNumberFormat="1" applyFill="1" applyProtection="1">
      <alignment/>
      <protection/>
    </xf>
    <xf numFmtId="168" fontId="23" fillId="0" borderId="0" xfId="61" applyNumberFormat="1" applyFont="1" applyFill="1" applyBorder="1" applyAlignment="1" applyProtection="1">
      <alignment vertical="center" wrapText="1"/>
      <protection/>
    </xf>
    <xf numFmtId="0" fontId="21" fillId="33" borderId="0" xfId="61" applyFont="1" applyFill="1" applyBorder="1" applyAlignment="1" applyProtection="1">
      <alignment horizontal="left"/>
      <protection/>
    </xf>
    <xf numFmtId="0" fontId="87" fillId="33" borderId="0" xfId="61" applyFont="1" applyFill="1" applyBorder="1" applyAlignment="1" applyProtection="1">
      <alignment horizontal="left"/>
      <protection/>
    </xf>
    <xf numFmtId="41" fontId="18" fillId="33" borderId="24" xfId="61" applyNumberFormat="1" applyFont="1" applyFill="1" applyBorder="1" applyAlignment="1" applyProtection="1">
      <alignment horizontal="right"/>
      <protection/>
    </xf>
    <xf numFmtId="41" fontId="21" fillId="33" borderId="25" xfId="61" applyNumberFormat="1" applyFont="1" applyFill="1" applyBorder="1" applyAlignment="1" applyProtection="1">
      <alignment horizontal="right"/>
      <protection/>
    </xf>
    <xf numFmtId="0" fontId="21" fillId="33" borderId="26" xfId="61" applyFont="1" applyFill="1" applyBorder="1" applyAlignment="1" applyProtection="1">
      <alignment horizontal="right"/>
      <protection/>
    </xf>
    <xf numFmtId="0" fontId="21" fillId="33" borderId="13" xfId="61" applyFont="1" applyFill="1" applyBorder="1" applyAlignment="1" applyProtection="1" quotePrefix="1">
      <alignment horizontal="right"/>
      <protection/>
    </xf>
    <xf numFmtId="0" fontId="66" fillId="33" borderId="0" xfId="61" applyFont="1" applyFill="1" applyBorder="1" applyAlignment="1" applyProtection="1" quotePrefix="1">
      <alignment horizontal="left"/>
      <protection/>
    </xf>
    <xf numFmtId="0" fontId="21" fillId="33" borderId="25" xfId="61" applyFont="1" applyFill="1" applyBorder="1" applyAlignment="1" applyProtection="1">
      <alignment/>
      <protection/>
    </xf>
    <xf numFmtId="0" fontId="21" fillId="33" borderId="0" xfId="61" applyFont="1" applyFill="1" applyBorder="1" applyAlignment="1" applyProtection="1" quotePrefix="1">
      <alignment horizontal="right"/>
      <protection/>
    </xf>
    <xf numFmtId="37" fontId="10" fillId="0" borderId="0" xfId="63" applyFont="1" applyFill="1" applyBorder="1" applyAlignment="1" applyProtection="1">
      <alignment/>
      <protection/>
    </xf>
    <xf numFmtId="0" fontId="18" fillId="33" borderId="0" xfId="61" applyFont="1" applyFill="1" applyBorder="1" applyAlignment="1" applyProtection="1">
      <alignment horizontal="left"/>
      <protection/>
    </xf>
    <xf numFmtId="0" fontId="21" fillId="33" borderId="14" xfId="61" applyFont="1" applyFill="1" applyBorder="1" applyAlignment="1" applyProtection="1" quotePrefix="1">
      <alignment horizontal="right"/>
      <protection/>
    </xf>
    <xf numFmtId="164" fontId="21" fillId="33" borderId="13" xfId="42" applyNumberFormat="1" applyFont="1" applyFill="1" applyBorder="1" applyAlignment="1" applyProtection="1">
      <alignment/>
      <protection/>
    </xf>
    <xf numFmtId="0" fontId="21" fillId="33" borderId="20" xfId="61" applyFont="1" applyFill="1" applyBorder="1" applyAlignment="1" applyProtection="1">
      <alignment horizontal="left" indent="1"/>
      <protection/>
    </xf>
    <xf numFmtId="0" fontId="21" fillId="33" borderId="20" xfId="61" applyFont="1" applyFill="1" applyBorder="1" applyAlignment="1" applyProtection="1">
      <alignment/>
      <protection/>
    </xf>
    <xf numFmtId="0" fontId="21" fillId="33" borderId="31" xfId="61" applyFont="1" applyFill="1" applyBorder="1" applyAlignment="1" applyProtection="1">
      <alignment horizontal="left"/>
      <protection/>
    </xf>
    <xf numFmtId="41" fontId="18" fillId="34" borderId="20" xfId="42" applyNumberFormat="1" applyFont="1" applyFill="1" applyBorder="1" applyAlignment="1" applyProtection="1">
      <alignment horizontal="right"/>
      <protection locked="0"/>
    </xf>
    <xf numFmtId="172" fontId="21" fillId="33" borderId="31" xfId="42" applyNumberFormat="1" applyFont="1" applyFill="1" applyBorder="1" applyAlignment="1" applyProtection="1">
      <alignment/>
      <protection/>
    </xf>
    <xf numFmtId="0" fontId="21" fillId="33" borderId="36" xfId="61" applyFont="1" applyFill="1" applyBorder="1" applyAlignment="1" applyProtection="1">
      <alignment horizontal="left"/>
      <protection/>
    </xf>
    <xf numFmtId="0" fontId="44" fillId="33" borderId="36" xfId="61" applyFont="1" applyFill="1" applyBorder="1" applyAlignment="1" applyProtection="1" quotePrefix="1">
      <alignment horizontal="left"/>
      <protection/>
    </xf>
    <xf numFmtId="41" fontId="18" fillId="34" borderId="16" xfId="42" applyNumberFormat="1" applyFont="1" applyFill="1" applyBorder="1" applyAlignment="1" applyProtection="1">
      <alignment horizontal="right"/>
      <protection locked="0"/>
    </xf>
    <xf numFmtId="164" fontId="21" fillId="33" borderId="17" xfId="42" applyNumberFormat="1" applyFont="1" applyFill="1" applyBorder="1" applyAlignment="1" applyProtection="1">
      <alignment/>
      <protection/>
    </xf>
    <xf numFmtId="41" fontId="18" fillId="34" borderId="16" xfId="42" applyNumberFormat="1" applyFont="1" applyFill="1" applyBorder="1" applyAlignment="1" applyProtection="1">
      <alignment horizontal="right"/>
      <protection/>
    </xf>
    <xf numFmtId="0" fontId="21" fillId="33" borderId="0" xfId="61" applyFont="1" applyFill="1" applyBorder="1" applyAlignment="1" applyProtection="1" quotePrefix="1">
      <alignment/>
      <protection/>
    </xf>
    <xf numFmtId="41" fontId="18" fillId="34" borderId="25" xfId="42" applyNumberFormat="1" applyFont="1" applyFill="1" applyBorder="1" applyAlignment="1" applyProtection="1">
      <alignment horizontal="right"/>
      <protection/>
    </xf>
    <xf numFmtId="164" fontId="21" fillId="33" borderId="12" xfId="42" applyNumberFormat="1" applyFont="1" applyFill="1" applyBorder="1" applyAlignment="1" applyProtection="1">
      <alignment/>
      <protection/>
    </xf>
    <xf numFmtId="172" fontId="21" fillId="33" borderId="36" xfId="42" applyNumberFormat="1" applyFont="1" applyFill="1" applyBorder="1" applyAlignment="1" applyProtection="1">
      <alignment/>
      <protection/>
    </xf>
    <xf numFmtId="0" fontId="44" fillId="33" borderId="31" xfId="61" applyFont="1" applyFill="1" applyBorder="1" applyAlignment="1" applyProtection="1" quotePrefix="1">
      <alignment horizontal="left"/>
      <protection/>
    </xf>
    <xf numFmtId="41" fontId="18" fillId="34" borderId="13" xfId="42" applyNumberFormat="1" applyFont="1" applyFill="1" applyBorder="1" applyAlignment="1" applyProtection="1">
      <alignment horizontal="right"/>
      <protection locked="0"/>
    </xf>
    <xf numFmtId="41" fontId="18" fillId="34" borderId="13" xfId="42" applyNumberFormat="1" applyFont="1" applyFill="1" applyBorder="1" applyAlignment="1" applyProtection="1" quotePrefix="1">
      <alignment horizontal="right"/>
      <protection/>
    </xf>
    <xf numFmtId="41" fontId="21" fillId="33" borderId="0" xfId="42" applyNumberFormat="1" applyFont="1" applyFill="1" applyBorder="1" applyAlignment="1" applyProtection="1" quotePrefix="1">
      <alignment horizontal="right"/>
      <protection/>
    </xf>
    <xf numFmtId="164" fontId="21" fillId="33" borderId="14" xfId="42" applyNumberFormat="1" applyFont="1" applyFill="1" applyBorder="1" applyAlignment="1" applyProtection="1" quotePrefix="1">
      <alignment horizontal="right"/>
      <protection/>
    </xf>
    <xf numFmtId="164" fontId="21" fillId="33" borderId="13" xfId="42" applyNumberFormat="1" applyFont="1" applyFill="1" applyBorder="1" applyAlignment="1" applyProtection="1" quotePrefix="1">
      <alignment horizontal="right"/>
      <protection/>
    </xf>
    <xf numFmtId="41" fontId="18" fillId="34" borderId="21" xfId="42" applyNumberFormat="1" applyFont="1" applyFill="1" applyBorder="1" applyAlignment="1" applyProtection="1">
      <alignment horizontal="right"/>
      <protection locked="0"/>
    </xf>
    <xf numFmtId="164" fontId="21" fillId="33" borderId="31" xfId="42" applyNumberFormat="1" applyFont="1" applyFill="1" applyBorder="1" applyAlignment="1" applyProtection="1">
      <alignment/>
      <protection/>
    </xf>
    <xf numFmtId="41" fontId="21" fillId="33" borderId="20" xfId="42" applyNumberFormat="1" applyFont="1" applyFill="1" applyBorder="1" applyAlignment="1" applyProtection="1">
      <alignment horizontal="right"/>
      <protection locked="0"/>
    </xf>
    <xf numFmtId="0" fontId="18" fillId="33" borderId="36" xfId="61" applyFont="1" applyFill="1" applyBorder="1" applyAlignment="1" applyProtection="1">
      <alignment horizontal="left"/>
      <protection/>
    </xf>
    <xf numFmtId="0" fontId="2" fillId="33" borderId="0" xfId="61" applyFont="1" applyFill="1" applyAlignment="1" applyProtection="1">
      <alignment/>
      <protection locked="0"/>
    </xf>
    <xf numFmtId="37" fontId="20" fillId="0" borderId="0" xfId="63" applyFont="1" applyFill="1" applyAlignment="1" applyProtection="1">
      <alignment horizontal="center"/>
      <protection/>
    </xf>
    <xf numFmtId="37" fontId="10" fillId="0" borderId="0" xfId="63" applyFont="1" applyFill="1" applyAlignment="1" applyProtection="1">
      <alignment/>
      <protection/>
    </xf>
    <xf numFmtId="37" fontId="21" fillId="0" borderId="0" xfId="63" applyFont="1" applyFill="1" applyAlignment="1" applyProtection="1">
      <alignment/>
      <protection locked="0"/>
    </xf>
    <xf numFmtId="37" fontId="0" fillId="0" borderId="0" xfId="69" applyFont="1" applyFill="1" applyProtection="1">
      <alignment/>
      <protection/>
    </xf>
    <xf numFmtId="0" fontId="111" fillId="33" borderId="0" xfId="58" applyFont="1" applyFill="1" applyAlignment="1" applyProtection="1" quotePrefix="1">
      <alignment horizontal="centerContinuous"/>
      <protection/>
    </xf>
    <xf numFmtId="0" fontId="111" fillId="33" borderId="0" xfId="58" applyFont="1" applyFill="1" applyAlignment="1" applyProtection="1">
      <alignment horizontal="centerContinuous"/>
      <protection/>
    </xf>
    <xf numFmtId="0" fontId="112" fillId="33" borderId="0" xfId="58" applyFont="1" applyFill="1" applyAlignment="1" applyProtection="1">
      <alignment horizontal="centerContinuous"/>
      <protection/>
    </xf>
    <xf numFmtId="0" fontId="2" fillId="33" borderId="0" xfId="58" applyFont="1" applyFill="1" applyBorder="1" applyAlignment="1" applyProtection="1">
      <alignment horizontal="left"/>
      <protection/>
    </xf>
    <xf numFmtId="41" fontId="68" fillId="33" borderId="25" xfId="58" applyNumberFormat="1" applyFont="1" applyFill="1" applyBorder="1" applyAlignment="1" applyProtection="1">
      <alignment horizontal="right"/>
      <protection/>
    </xf>
    <xf numFmtId="41" fontId="2" fillId="33" borderId="25" xfId="58" applyNumberFormat="1" applyFont="1" applyFill="1" applyBorder="1" applyAlignment="1" applyProtection="1">
      <alignment horizontal="right"/>
      <protection/>
    </xf>
    <xf numFmtId="0" fontId="2" fillId="33" borderId="11" xfId="58" applyFont="1" applyFill="1" applyBorder="1" applyAlignment="1" applyProtection="1">
      <alignment horizontal="center"/>
      <protection/>
    </xf>
    <xf numFmtId="41" fontId="2" fillId="33" borderId="0" xfId="58" applyNumberFormat="1" applyFont="1" applyFill="1" applyBorder="1" applyAlignment="1" applyProtection="1">
      <alignment horizontal="right" wrapText="1"/>
      <protection/>
    </xf>
    <xf numFmtId="41" fontId="2" fillId="33" borderId="0" xfId="58" applyNumberFormat="1" applyFont="1" applyFill="1" applyBorder="1" applyAlignment="1" applyProtection="1" quotePrefix="1">
      <alignment horizontal="right" wrapText="1"/>
      <protection/>
    </xf>
    <xf numFmtId="41" fontId="2" fillId="33" borderId="0" xfId="58" applyNumberFormat="1" applyFont="1" applyFill="1" applyBorder="1" applyAlignment="1" applyProtection="1">
      <alignment horizontal="right"/>
      <protection/>
    </xf>
    <xf numFmtId="41" fontId="2" fillId="33" borderId="0" xfId="58" applyNumberFormat="1" applyFont="1" applyFill="1" applyBorder="1" applyAlignment="1" applyProtection="1" quotePrefix="1">
      <alignment horizontal="right"/>
      <protection/>
    </xf>
    <xf numFmtId="0" fontId="2" fillId="33" borderId="10" xfId="58" applyFont="1" applyFill="1" applyBorder="1" applyAlignment="1" applyProtection="1" quotePrefix="1">
      <alignment horizontal="left"/>
      <protection/>
    </xf>
    <xf numFmtId="0" fontId="2" fillId="33" borderId="11" xfId="58" applyFont="1" applyFill="1" applyBorder="1" applyProtection="1">
      <alignment/>
      <protection/>
    </xf>
    <xf numFmtId="0" fontId="68" fillId="33" borderId="11" xfId="58" applyFont="1" applyFill="1" applyBorder="1" applyProtection="1">
      <alignment/>
      <protection/>
    </xf>
    <xf numFmtId="0" fontId="19" fillId="33" borderId="14" xfId="58" applyFont="1" applyFill="1" applyBorder="1" applyAlignment="1" applyProtection="1" quotePrefix="1">
      <alignment horizontal="left"/>
      <protection/>
    </xf>
    <xf numFmtId="0" fontId="2" fillId="33" borderId="13" xfId="58" applyFont="1" applyFill="1" applyBorder="1" applyAlignment="1" applyProtection="1" quotePrefix="1">
      <alignment horizontal="left"/>
      <protection/>
    </xf>
    <xf numFmtId="0" fontId="2" fillId="33" borderId="0" xfId="58" applyFont="1" applyFill="1" applyBorder="1" applyAlignment="1" applyProtection="1">
      <alignment horizontal="right"/>
      <protection/>
    </xf>
    <xf numFmtId="0" fontId="68" fillId="33" borderId="0" xfId="58" applyFont="1" applyFill="1" applyBorder="1" applyAlignment="1" applyProtection="1">
      <alignment horizontal="right"/>
      <protection/>
    </xf>
    <xf numFmtId="0" fontId="2" fillId="33" borderId="18" xfId="58" applyFont="1" applyFill="1" applyBorder="1" applyAlignment="1" applyProtection="1">
      <alignment horizontal="left" indent="1"/>
      <protection/>
    </xf>
    <xf numFmtId="0" fontId="2" fillId="33" borderId="18" xfId="58" applyFont="1" applyFill="1" applyBorder="1" applyAlignment="1" applyProtection="1">
      <alignment/>
      <protection/>
    </xf>
    <xf numFmtId="0" fontId="2" fillId="33" borderId="36" xfId="58" applyFont="1" applyFill="1" applyBorder="1" applyAlignment="1" applyProtection="1">
      <alignment horizontal="left" indent="1"/>
      <protection/>
    </xf>
    <xf numFmtId="0" fontId="2" fillId="33" borderId="19" xfId="58" applyFont="1" applyFill="1" applyBorder="1" applyAlignment="1" applyProtection="1">
      <alignment horizontal="left" indent="2"/>
      <protection/>
    </xf>
    <xf numFmtId="41" fontId="68" fillId="34" borderId="18" xfId="42" applyNumberFormat="1" applyFont="1" applyFill="1" applyBorder="1" applyAlignment="1" applyProtection="1">
      <alignment horizontal="right"/>
      <protection locked="0"/>
    </xf>
    <xf numFmtId="41" fontId="68" fillId="34" borderId="18" xfId="42" applyNumberFormat="1" applyFont="1" applyFill="1" applyBorder="1" applyAlignment="1" applyProtection="1" quotePrefix="1">
      <alignment horizontal="right"/>
      <protection locked="0"/>
    </xf>
    <xf numFmtId="41" fontId="68" fillId="34" borderId="18" xfId="42" applyNumberFormat="1" applyFont="1" applyFill="1" applyBorder="1" applyAlignment="1" applyProtection="1">
      <alignment horizontal="right"/>
      <protection/>
    </xf>
    <xf numFmtId="41" fontId="68" fillId="33" borderId="18" xfId="42" applyNumberFormat="1" applyFont="1" applyFill="1" applyBorder="1" applyAlignment="1" applyProtection="1" quotePrefix="1">
      <alignment horizontal="right" indent="1"/>
      <protection/>
    </xf>
    <xf numFmtId="41" fontId="2" fillId="33" borderId="18" xfId="42" applyNumberFormat="1" applyFont="1" applyFill="1" applyBorder="1" applyAlignment="1" applyProtection="1">
      <alignment horizontal="right"/>
      <protection/>
    </xf>
    <xf numFmtId="41" fontId="2" fillId="33" borderId="18" xfId="42" applyNumberFormat="1" applyFont="1" applyFill="1" applyBorder="1" applyAlignment="1" applyProtection="1" quotePrefix="1">
      <alignment horizontal="right" indent="1"/>
      <protection/>
    </xf>
    <xf numFmtId="168" fontId="2" fillId="33" borderId="14" xfId="58" applyNumberFormat="1" applyFont="1" applyFill="1" applyBorder="1" applyAlignment="1" applyProtection="1" quotePrefix="1">
      <alignment horizontal="right"/>
      <protection/>
    </xf>
    <xf numFmtId="0" fontId="2" fillId="33" borderId="0" xfId="58" applyFont="1" applyFill="1" applyBorder="1" applyAlignment="1" applyProtection="1">
      <alignment horizontal="left" indent="1"/>
      <protection/>
    </xf>
    <xf numFmtId="0" fontId="2" fillId="33" borderId="0" xfId="58" applyFont="1" applyFill="1" applyBorder="1" applyAlignment="1" applyProtection="1">
      <alignment/>
      <protection/>
    </xf>
    <xf numFmtId="0" fontId="2" fillId="33" borderId="13" xfId="58" applyFont="1" applyFill="1" applyBorder="1" applyAlignment="1" applyProtection="1">
      <alignment horizontal="left" indent="2"/>
      <protection/>
    </xf>
    <xf numFmtId="0" fontId="2" fillId="33" borderId="20" xfId="58" applyFont="1" applyFill="1" applyBorder="1" applyAlignment="1" applyProtection="1">
      <alignment horizontal="left" indent="1"/>
      <protection/>
    </xf>
    <xf numFmtId="0" fontId="2" fillId="33" borderId="20" xfId="58" applyFont="1" applyFill="1" applyBorder="1" applyAlignment="1" applyProtection="1">
      <alignment/>
      <protection/>
    </xf>
    <xf numFmtId="0" fontId="2" fillId="33" borderId="21" xfId="58" applyFont="1" applyFill="1" applyBorder="1" applyAlignment="1" applyProtection="1">
      <alignment horizontal="left" indent="2"/>
      <protection/>
    </xf>
    <xf numFmtId="41" fontId="68" fillId="33" borderId="18" xfId="42" applyNumberFormat="1" applyFont="1" applyFill="1" applyBorder="1" applyAlignment="1" applyProtection="1">
      <alignment horizontal="right"/>
      <protection/>
    </xf>
    <xf numFmtId="41" fontId="2" fillId="34" borderId="18" xfId="42" applyNumberFormat="1" applyFont="1" applyFill="1" applyBorder="1" applyAlignment="1" applyProtection="1">
      <alignment horizontal="right"/>
      <protection/>
    </xf>
    <xf numFmtId="164" fontId="2" fillId="33" borderId="14" xfId="42" applyNumberFormat="1" applyFont="1" applyFill="1" applyBorder="1" applyAlignment="1" applyProtection="1">
      <alignment horizontal="right"/>
      <protection/>
    </xf>
    <xf numFmtId="0" fontId="2" fillId="33" borderId="20" xfId="58" applyFont="1" applyFill="1" applyBorder="1" applyAlignment="1" applyProtection="1" quotePrefix="1">
      <alignment horizontal="left" indent="1"/>
      <protection/>
    </xf>
    <xf numFmtId="0" fontId="2" fillId="33" borderId="20" xfId="58" applyFont="1" applyFill="1" applyBorder="1" applyAlignment="1" applyProtection="1" quotePrefix="1">
      <alignment/>
      <protection/>
    </xf>
    <xf numFmtId="0" fontId="2" fillId="33" borderId="21" xfId="58" applyFont="1" applyFill="1" applyBorder="1" applyAlignment="1" applyProtection="1" quotePrefix="1">
      <alignment horizontal="left" indent="2"/>
      <protection/>
    </xf>
    <xf numFmtId="0" fontId="2" fillId="33" borderId="13" xfId="58" applyFont="1" applyFill="1" applyBorder="1" applyAlignment="1" applyProtection="1" quotePrefix="1">
      <alignment horizontal="left" indent="2"/>
      <protection/>
    </xf>
    <xf numFmtId="41" fontId="68" fillId="34" borderId="0" xfId="42" applyNumberFormat="1" applyFont="1" applyFill="1" applyBorder="1" applyAlignment="1" applyProtection="1">
      <alignment horizontal="right"/>
      <protection locked="0"/>
    </xf>
    <xf numFmtId="41" fontId="68" fillId="34" borderId="0" xfId="42" applyNumberFormat="1" applyFont="1" applyFill="1" applyBorder="1" applyAlignment="1" applyProtection="1">
      <alignment horizontal="right"/>
      <protection/>
    </xf>
    <xf numFmtId="41" fontId="68" fillId="33" borderId="0" xfId="42" applyNumberFormat="1" applyFont="1" applyFill="1" applyBorder="1" applyAlignment="1" applyProtection="1">
      <alignment horizontal="right"/>
      <protection/>
    </xf>
    <xf numFmtId="41" fontId="2" fillId="34" borderId="0" xfId="42" applyNumberFormat="1" applyFont="1" applyFill="1" applyBorder="1" applyAlignment="1" applyProtection="1">
      <alignment horizontal="right"/>
      <protection/>
    </xf>
    <xf numFmtId="41" fontId="2" fillId="33" borderId="0" xfId="42" applyNumberFormat="1" applyFont="1" applyFill="1" applyBorder="1" applyAlignment="1" applyProtection="1">
      <alignment horizontal="right"/>
      <protection/>
    </xf>
    <xf numFmtId="0" fontId="2" fillId="33" borderId="24" xfId="58" applyFont="1" applyFill="1" applyBorder="1" applyProtection="1">
      <alignment/>
      <protection/>
    </xf>
    <xf numFmtId="41" fontId="68" fillId="34" borderId="25" xfId="42" applyNumberFormat="1" applyFont="1" applyFill="1" applyBorder="1" applyAlignment="1" applyProtection="1">
      <alignment horizontal="right"/>
      <protection/>
    </xf>
    <xf numFmtId="41" fontId="68" fillId="33" borderId="25" xfId="42" applyNumberFormat="1" applyFont="1" applyFill="1" applyBorder="1" applyAlignment="1" applyProtection="1">
      <alignment horizontal="right"/>
      <protection/>
    </xf>
    <xf numFmtId="41" fontId="2" fillId="34" borderId="25" xfId="42" applyNumberFormat="1" applyFont="1" applyFill="1" applyBorder="1" applyAlignment="1" applyProtection="1">
      <alignment horizontal="right"/>
      <protection/>
    </xf>
    <xf numFmtId="37" fontId="2" fillId="33" borderId="26" xfId="58" applyNumberFormat="1" applyFont="1" applyFill="1" applyBorder="1" applyAlignment="1" applyProtection="1">
      <alignment horizontal="right"/>
      <protection/>
    </xf>
    <xf numFmtId="0" fontId="68" fillId="33" borderId="36" xfId="58" applyFont="1" applyFill="1" applyBorder="1" applyProtection="1">
      <alignment/>
      <protection/>
    </xf>
    <xf numFmtId="0" fontId="68" fillId="33" borderId="24" xfId="58" applyFont="1" applyFill="1" applyBorder="1" applyAlignment="1" applyProtection="1">
      <alignment horizontal="left"/>
      <protection/>
    </xf>
    <xf numFmtId="0" fontId="2" fillId="33" borderId="13" xfId="58" applyFont="1" applyFill="1" applyBorder="1" applyProtection="1">
      <alignment/>
      <protection/>
    </xf>
    <xf numFmtId="41" fontId="68" fillId="34" borderId="0" xfId="58" applyNumberFormat="1" applyFont="1" applyFill="1" applyAlignment="1" applyProtection="1">
      <alignment horizontal="right"/>
      <protection/>
    </xf>
    <xf numFmtId="0" fontId="2" fillId="33" borderId="18" xfId="58" applyFont="1" applyFill="1" applyBorder="1" applyAlignment="1" applyProtection="1">
      <alignment horizontal="left" indent="2"/>
      <protection/>
    </xf>
    <xf numFmtId="0" fontId="2" fillId="33" borderId="36" xfId="58" applyFont="1" applyFill="1" applyBorder="1" applyAlignment="1" applyProtection="1">
      <alignment horizontal="left" indent="2"/>
      <protection/>
    </xf>
    <xf numFmtId="0" fontId="68" fillId="33" borderId="24" xfId="58" applyFont="1" applyFill="1" applyBorder="1" applyProtection="1">
      <alignment/>
      <protection/>
    </xf>
    <xf numFmtId="41" fontId="2" fillId="33" borderId="25" xfId="42" applyNumberFormat="1" applyFont="1" applyFill="1" applyBorder="1" applyAlignment="1" applyProtection="1">
      <alignment horizontal="right"/>
      <protection/>
    </xf>
    <xf numFmtId="0" fontId="19" fillId="33" borderId="31" xfId="58" applyFont="1" applyFill="1" applyBorder="1" applyAlignment="1" applyProtection="1" quotePrefix="1">
      <alignment horizontal="left"/>
      <protection/>
    </xf>
    <xf numFmtId="0" fontId="2" fillId="33" borderId="23" xfId="58" applyFont="1" applyFill="1" applyBorder="1" applyAlignment="1" applyProtection="1">
      <alignment horizontal="left" indent="1"/>
      <protection/>
    </xf>
    <xf numFmtId="0" fontId="2" fillId="33" borderId="23" xfId="58" applyFont="1" applyFill="1" applyBorder="1" applyAlignment="1" applyProtection="1">
      <alignment/>
      <protection/>
    </xf>
    <xf numFmtId="0" fontId="19" fillId="33" borderId="30" xfId="58" applyFont="1" applyFill="1" applyBorder="1" applyAlignment="1" applyProtection="1" quotePrefix="1">
      <alignment horizontal="left"/>
      <protection/>
    </xf>
    <xf numFmtId="0" fontId="2" fillId="33" borderId="22" xfId="58" applyFont="1" applyFill="1" applyBorder="1" applyAlignment="1" applyProtection="1">
      <alignment horizontal="left" indent="2"/>
      <protection/>
    </xf>
    <xf numFmtId="41" fontId="68" fillId="34" borderId="23" xfId="42" applyNumberFormat="1" applyFont="1" applyFill="1" applyBorder="1" applyAlignment="1" applyProtection="1">
      <alignment horizontal="right"/>
      <protection locked="0"/>
    </xf>
    <xf numFmtId="41" fontId="68" fillId="34" borderId="23" xfId="42" applyNumberFormat="1" applyFont="1" applyFill="1" applyBorder="1" applyAlignment="1" applyProtection="1">
      <alignment horizontal="right"/>
      <protection/>
    </xf>
    <xf numFmtId="41" fontId="68" fillId="33" borderId="23" xfId="42" applyNumberFormat="1" applyFont="1" applyFill="1" applyBorder="1" applyAlignment="1" applyProtection="1">
      <alignment horizontal="right"/>
      <protection/>
    </xf>
    <xf numFmtId="41" fontId="2" fillId="34" borderId="23" xfId="42" applyNumberFormat="1" applyFont="1" applyFill="1" applyBorder="1" applyAlignment="1" applyProtection="1">
      <alignment horizontal="right"/>
      <protection/>
    </xf>
    <xf numFmtId="41" fontId="2" fillId="33" borderId="23" xfId="42" applyNumberFormat="1" applyFont="1" applyFill="1" applyBorder="1" applyAlignment="1" applyProtection="1">
      <alignment horizontal="right"/>
      <protection/>
    </xf>
    <xf numFmtId="0" fontId="19" fillId="33" borderId="36" xfId="58" applyFont="1" applyFill="1" applyBorder="1" applyAlignment="1" applyProtection="1" quotePrefix="1">
      <alignment horizontal="left"/>
      <protection/>
    </xf>
    <xf numFmtId="41" fontId="2" fillId="34" borderId="20" xfId="42" applyNumberFormat="1" applyFont="1" applyFill="1" applyBorder="1" applyAlignment="1" applyProtection="1">
      <alignment horizontal="right"/>
      <protection/>
    </xf>
    <xf numFmtId="41" fontId="2" fillId="33" borderId="20" xfId="42" applyNumberFormat="1" applyFont="1" applyFill="1" applyBorder="1" applyAlignment="1" applyProtection="1">
      <alignment horizontal="right"/>
      <protection/>
    </xf>
    <xf numFmtId="164" fontId="2" fillId="33" borderId="26" xfId="42" applyNumberFormat="1" applyFont="1" applyFill="1" applyBorder="1" applyAlignment="1" applyProtection="1">
      <alignment horizontal="right"/>
      <protection/>
    </xf>
    <xf numFmtId="0" fontId="19" fillId="33" borderId="0" xfId="58" applyFont="1" applyFill="1" applyBorder="1" applyAlignment="1" applyProtection="1" quotePrefix="1">
      <alignment horizontal="left"/>
      <protection/>
    </xf>
    <xf numFmtId="0" fontId="2" fillId="33" borderId="19" xfId="58" applyFont="1" applyFill="1" applyBorder="1" applyAlignment="1" applyProtection="1" quotePrefix="1">
      <alignment horizontal="left"/>
      <protection/>
    </xf>
    <xf numFmtId="37" fontId="2" fillId="33" borderId="14" xfId="58" applyNumberFormat="1" applyFont="1" applyFill="1" applyBorder="1" applyAlignment="1" applyProtection="1">
      <alignment horizontal="right"/>
      <protection/>
    </xf>
    <xf numFmtId="0" fontId="2" fillId="33" borderId="20" xfId="58" applyFont="1" applyFill="1" applyBorder="1" applyAlignment="1" applyProtection="1">
      <alignment horizontal="left"/>
      <protection/>
    </xf>
    <xf numFmtId="0" fontId="2" fillId="33" borderId="36" xfId="58" applyFont="1" applyFill="1" applyBorder="1" applyAlignment="1" applyProtection="1">
      <alignment horizontal="left"/>
      <protection/>
    </xf>
    <xf numFmtId="0" fontId="68" fillId="33" borderId="13" xfId="58" applyFont="1" applyFill="1" applyBorder="1" applyProtection="1">
      <alignment/>
      <protection/>
    </xf>
    <xf numFmtId="0" fontId="2" fillId="33" borderId="31" xfId="58" applyFont="1" applyFill="1" applyBorder="1" applyAlignment="1" applyProtection="1">
      <alignment horizontal="left"/>
      <protection/>
    </xf>
    <xf numFmtId="0" fontId="68" fillId="33" borderId="22" xfId="58" applyFont="1" applyFill="1" applyBorder="1" applyProtection="1">
      <alignment/>
      <protection/>
    </xf>
    <xf numFmtId="0" fontId="2" fillId="33" borderId="13" xfId="58" applyFont="1" applyFill="1" applyBorder="1" applyAlignment="1" applyProtection="1">
      <alignment horizontal="left"/>
      <protection/>
    </xf>
    <xf numFmtId="0" fontId="68" fillId="33" borderId="15" xfId="58" applyFont="1" applyFill="1" applyBorder="1" applyProtection="1">
      <alignment/>
      <protection/>
    </xf>
    <xf numFmtId="41" fontId="68" fillId="34" borderId="16" xfId="42" applyNumberFormat="1" applyFont="1" applyFill="1" applyBorder="1" applyAlignment="1" applyProtection="1">
      <alignment horizontal="right"/>
      <protection/>
    </xf>
    <xf numFmtId="41" fontId="2" fillId="34" borderId="16" xfId="42" applyNumberFormat="1" applyFont="1" applyFill="1" applyBorder="1" applyAlignment="1" applyProtection="1">
      <alignment horizontal="right"/>
      <protection/>
    </xf>
    <xf numFmtId="168" fontId="2" fillId="33" borderId="17" xfId="58" applyNumberFormat="1" applyFont="1" applyFill="1" applyBorder="1" applyAlignment="1" applyProtection="1">
      <alignment horizontal="right"/>
      <protection/>
    </xf>
    <xf numFmtId="0" fontId="68" fillId="33" borderId="30" xfId="58" applyFont="1" applyFill="1" applyBorder="1" applyProtection="1">
      <alignment/>
      <protection/>
    </xf>
    <xf numFmtId="0" fontId="68" fillId="33" borderId="10" xfId="58" applyFont="1" applyFill="1" applyBorder="1" applyProtection="1">
      <alignment/>
      <protection/>
    </xf>
    <xf numFmtId="41" fontId="68" fillId="34" borderId="11" xfId="42" applyNumberFormat="1" applyFont="1" applyFill="1" applyBorder="1" applyAlignment="1" applyProtection="1">
      <alignment horizontal="right"/>
      <protection/>
    </xf>
    <xf numFmtId="41" fontId="2" fillId="34" borderId="11" xfId="42" applyNumberFormat="1" applyFont="1" applyFill="1" applyBorder="1" applyAlignment="1" applyProtection="1">
      <alignment horizontal="right"/>
      <protection/>
    </xf>
    <xf numFmtId="168" fontId="2" fillId="33" borderId="12" xfId="58" applyNumberFormat="1" applyFont="1" applyFill="1" applyBorder="1" applyAlignment="1" applyProtection="1">
      <alignment horizontal="right"/>
      <protection/>
    </xf>
    <xf numFmtId="0" fontId="68" fillId="33" borderId="19" xfId="58" applyFont="1" applyFill="1" applyBorder="1" applyProtection="1">
      <alignment/>
      <protection/>
    </xf>
    <xf numFmtId="168" fontId="2" fillId="33" borderId="36" xfId="58" applyNumberFormat="1" applyFont="1" applyFill="1" applyBorder="1" applyAlignment="1" applyProtection="1">
      <alignment horizontal="right"/>
      <protection/>
    </xf>
    <xf numFmtId="0" fontId="68" fillId="33" borderId="31" xfId="58" applyFont="1" applyFill="1" applyBorder="1" applyProtection="1">
      <alignment/>
      <protection/>
    </xf>
    <xf numFmtId="37" fontId="20" fillId="0" borderId="0" xfId="69" applyFont="1" applyFill="1" applyAlignment="1" applyProtection="1">
      <alignment horizontal="center"/>
      <protection/>
    </xf>
    <xf numFmtId="37" fontId="10" fillId="0" borderId="0" xfId="69" applyFont="1" applyFill="1" applyProtection="1">
      <alignment/>
      <protection/>
    </xf>
    <xf numFmtId="37" fontId="61" fillId="0" borderId="0" xfId="69" applyFont="1" applyFill="1" applyProtection="1">
      <alignment/>
      <protection/>
    </xf>
    <xf numFmtId="0" fontId="0" fillId="0" borderId="0" xfId="0" applyFont="1" applyAlignment="1">
      <alignment vertical="center"/>
    </xf>
    <xf numFmtId="0" fontId="0" fillId="0" borderId="0" xfId="0" applyFont="1" applyFill="1" applyBorder="1" applyAlignment="1" applyProtection="1">
      <alignment vertical="center"/>
      <protection/>
    </xf>
    <xf numFmtId="0" fontId="117" fillId="0" borderId="0" xfId="0" applyFont="1" applyFill="1" applyBorder="1" applyAlignment="1" applyProtection="1">
      <alignment vertical="center"/>
      <protection/>
    </xf>
    <xf numFmtId="0" fontId="105" fillId="0" borderId="0" xfId="0" applyFont="1" applyFill="1" applyBorder="1" applyAlignment="1" applyProtection="1" quotePrefix="1">
      <alignment/>
      <protection/>
    </xf>
    <xf numFmtId="0" fontId="120" fillId="0" borderId="0" xfId="0" applyFont="1" applyAlignment="1">
      <alignment horizontal="center"/>
    </xf>
    <xf numFmtId="0" fontId="121" fillId="0" borderId="0" xfId="0" applyFont="1" applyAlignment="1">
      <alignment horizontal="center"/>
    </xf>
    <xf numFmtId="0" fontId="122" fillId="0" borderId="0" xfId="0" applyFont="1" applyAlignment="1">
      <alignment horizontal="center"/>
    </xf>
    <xf numFmtId="0" fontId="122" fillId="0" borderId="0" xfId="0" applyFont="1" applyAlignment="1" quotePrefix="1">
      <alignment horizontal="center"/>
    </xf>
    <xf numFmtId="0" fontId="126" fillId="33" borderId="0" xfId="58" applyFont="1" applyFill="1" applyBorder="1" applyAlignment="1" applyProtection="1">
      <alignment horizontal="left" vertical="top"/>
      <protection locked="0"/>
    </xf>
    <xf numFmtId="0" fontId="126" fillId="33" borderId="0" xfId="58" applyFont="1" applyFill="1" applyBorder="1" applyAlignment="1" applyProtection="1" quotePrefix="1">
      <alignment horizontal="left" vertical="top"/>
      <protection locked="0"/>
    </xf>
    <xf numFmtId="0" fontId="127" fillId="33" borderId="0" xfId="0" applyNumberFormat="1" applyFont="1" applyFill="1" applyBorder="1" applyAlignment="1" applyProtection="1">
      <alignment horizontal="center" vertical="top"/>
      <protection locked="0"/>
    </xf>
    <xf numFmtId="0" fontId="123" fillId="34" borderId="0" xfId="58" applyNumberFormat="1" applyFont="1" applyFill="1" applyAlignment="1" applyProtection="1">
      <alignment horizontal="left" vertical="top"/>
      <protection locked="0"/>
    </xf>
    <xf numFmtId="0" fontId="123" fillId="33" borderId="0" xfId="58" applyFont="1" applyFill="1" applyBorder="1" applyAlignment="1" applyProtection="1">
      <alignment horizontal="left" vertical="top"/>
      <protection locked="0"/>
    </xf>
    <xf numFmtId="0" fontId="123" fillId="33" borderId="0" xfId="58" applyFont="1" applyFill="1" applyAlignment="1" applyProtection="1">
      <alignment horizontal="left" vertical="top"/>
      <protection locked="0"/>
    </xf>
    <xf numFmtId="0" fontId="126" fillId="34" borderId="0" xfId="59" applyFont="1" applyFill="1" applyAlignment="1" applyProtection="1">
      <alignment horizontal="left"/>
      <protection locked="0"/>
    </xf>
    <xf numFmtId="0" fontId="126" fillId="0" borderId="0" xfId="59" applyFont="1" applyFill="1" applyAlignment="1" applyProtection="1">
      <alignment horizontal="left"/>
      <protection locked="0"/>
    </xf>
    <xf numFmtId="0" fontId="126" fillId="33" borderId="0" xfId="59" applyFont="1" applyFill="1" applyAlignment="1" applyProtection="1">
      <alignment horizontal="left"/>
      <protection locked="0"/>
    </xf>
    <xf numFmtId="0" fontId="126" fillId="33" borderId="0" xfId="58" applyFont="1" applyFill="1" applyAlignment="1" applyProtection="1">
      <alignment horizontal="left"/>
      <protection/>
    </xf>
    <xf numFmtId="41" fontId="31" fillId="33" borderId="18" xfId="42" applyNumberFormat="1" applyFont="1" applyFill="1" applyBorder="1" applyAlignment="1" applyProtection="1">
      <alignment horizontal="right"/>
      <protection/>
    </xf>
    <xf numFmtId="41" fontId="31" fillId="33" borderId="25" xfId="42" applyNumberFormat="1" applyFont="1" applyFill="1" applyBorder="1" applyAlignment="1" applyProtection="1">
      <alignment horizontal="right"/>
      <protection/>
    </xf>
    <xf numFmtId="0" fontId="123" fillId="33" borderId="0" xfId="59" applyFont="1" applyFill="1" applyAlignment="1" applyProtection="1">
      <alignment horizontal="left" vertical="top" wrapText="1"/>
      <protection locked="0"/>
    </xf>
    <xf numFmtId="0" fontId="123" fillId="33" borderId="0" xfId="59" applyFont="1" applyFill="1" applyAlignment="1" applyProtection="1">
      <alignment horizontal="left" vertical="top"/>
      <protection locked="0"/>
    </xf>
    <xf numFmtId="37" fontId="127" fillId="34" borderId="0" xfId="65" applyFont="1" applyFill="1" applyAlignment="1" applyProtection="1">
      <alignment horizontal="left"/>
      <protection/>
    </xf>
    <xf numFmtId="0" fontId="127" fillId="33" borderId="0" xfId="61" applyFont="1" applyFill="1" applyAlignment="1" applyProtection="1">
      <alignment horizontal="left"/>
      <protection locked="0"/>
    </xf>
    <xf numFmtId="0" fontId="127" fillId="33" borderId="0" xfId="58" applyFont="1" applyFill="1" applyAlignment="1" applyProtection="1">
      <alignment horizontal="left"/>
      <protection locked="0"/>
    </xf>
    <xf numFmtId="0" fontId="126" fillId="34" borderId="0" xfId="58" applyFont="1" applyFill="1" applyBorder="1" applyAlignment="1" applyProtection="1">
      <alignment horizontal="left"/>
      <protection locked="0"/>
    </xf>
    <xf numFmtId="41" fontId="29" fillId="33" borderId="25" xfId="42" applyNumberFormat="1" applyFont="1" applyFill="1" applyBorder="1" applyAlignment="1" applyProtection="1">
      <alignment horizontal="right"/>
      <protection/>
    </xf>
    <xf numFmtId="41" fontId="31" fillId="33" borderId="16" xfId="42" applyNumberFormat="1" applyFont="1" applyFill="1" applyBorder="1" applyAlignment="1" applyProtection="1">
      <alignment horizontal="right"/>
      <protection/>
    </xf>
    <xf numFmtId="0" fontId="127" fillId="34" borderId="0" xfId="67" applyNumberFormat="1" applyFont="1" applyFill="1" applyAlignment="1" applyProtection="1">
      <alignment horizontal="left"/>
      <protection/>
    </xf>
    <xf numFmtId="0" fontId="123" fillId="33" borderId="0" xfId="58" applyFont="1" applyFill="1" applyBorder="1" applyAlignment="1" applyProtection="1">
      <alignment horizontal="left" vertical="top"/>
      <protection/>
    </xf>
    <xf numFmtId="0" fontId="123" fillId="33" borderId="0" xfId="58" applyFont="1" applyFill="1" applyAlignment="1" applyProtection="1">
      <alignment horizontal="left"/>
      <protection/>
    </xf>
    <xf numFmtId="0" fontId="127" fillId="34" borderId="0" xfId="58" applyFont="1" applyFill="1" applyBorder="1" applyAlignment="1" applyProtection="1">
      <alignment horizontal="left"/>
      <protection/>
    </xf>
    <xf numFmtId="0" fontId="123" fillId="34" borderId="0" xfId="58" applyFont="1" applyFill="1" applyBorder="1" applyAlignment="1" applyProtection="1">
      <alignment horizontal="left"/>
      <protection/>
    </xf>
    <xf numFmtId="0" fontId="126" fillId="33" borderId="0" xfId="58" applyFont="1" applyFill="1" applyAlignment="1" applyProtection="1">
      <alignment horizontal="left" vertical="top"/>
      <protection/>
    </xf>
    <xf numFmtId="0" fontId="123" fillId="33" borderId="0" xfId="58" applyFont="1" applyFill="1" applyBorder="1" applyAlignment="1" applyProtection="1" quotePrefix="1">
      <alignment/>
      <protection/>
    </xf>
    <xf numFmtId="0" fontId="127" fillId="33" borderId="0" xfId="58" applyFont="1" applyFill="1" applyBorder="1" applyAlignment="1" applyProtection="1">
      <alignment horizontal="left"/>
      <protection/>
    </xf>
    <xf numFmtId="37" fontId="127" fillId="33" borderId="0" xfId="85" applyFont="1" applyFill="1" applyBorder="1" applyAlignment="1" applyProtection="1">
      <alignment horizontal="left"/>
      <protection/>
    </xf>
    <xf numFmtId="0" fontId="127" fillId="33" borderId="0" xfId="58" applyFont="1" applyFill="1" applyAlignment="1" applyProtection="1" quotePrefix="1">
      <alignment horizontal="left"/>
      <protection/>
    </xf>
    <xf numFmtId="0" fontId="127" fillId="33" borderId="0" xfId="58" applyFont="1" applyFill="1" applyBorder="1" applyAlignment="1" applyProtection="1">
      <alignment horizontal="left" vertical="top"/>
      <protection/>
    </xf>
    <xf numFmtId="0" fontId="132" fillId="33" borderId="0" xfId="58" applyFont="1" applyFill="1" applyBorder="1" applyAlignment="1" applyProtection="1" quotePrefix="1">
      <alignment horizontal="left" vertical="center"/>
      <protection/>
    </xf>
    <xf numFmtId="41" fontId="68" fillId="34" borderId="35" xfId="42" applyNumberFormat="1" applyFont="1" applyFill="1" applyBorder="1" applyAlignment="1" applyProtection="1">
      <alignment horizontal="right"/>
      <protection/>
    </xf>
    <xf numFmtId="0" fontId="127" fillId="33" borderId="0" xfId="58" applyFont="1" applyFill="1" applyAlignment="1" applyProtection="1" quotePrefix="1">
      <alignment horizontal="left"/>
      <protection locked="0"/>
    </xf>
    <xf numFmtId="41" fontId="29" fillId="34" borderId="25" xfId="42" applyNumberFormat="1" applyFont="1" applyFill="1" applyBorder="1" applyAlignment="1" applyProtection="1">
      <alignment horizontal="right"/>
      <protection/>
    </xf>
    <xf numFmtId="0" fontId="127" fillId="34" borderId="0" xfId="58" applyFont="1" applyFill="1" applyAlignment="1" applyProtection="1">
      <alignment horizontal="left" vertical="top" wrapText="1"/>
      <protection/>
    </xf>
    <xf numFmtId="0" fontId="127" fillId="34" borderId="0" xfId="58" applyFont="1" applyFill="1" applyAlignment="1" applyProtection="1">
      <alignment horizontal="left" vertical="top"/>
      <protection/>
    </xf>
    <xf numFmtId="41" fontId="11" fillId="33" borderId="18" xfId="44" applyNumberFormat="1" applyFont="1" applyFill="1" applyBorder="1" applyAlignment="1" applyProtection="1">
      <alignment horizontal="right"/>
      <protection/>
    </xf>
    <xf numFmtId="0" fontId="118" fillId="0" borderId="0" xfId="0" applyFont="1" applyFill="1" applyBorder="1" applyAlignment="1" applyProtection="1">
      <alignment horizontal="center"/>
      <protection/>
    </xf>
    <xf numFmtId="0" fontId="118" fillId="33" borderId="0" xfId="0" applyFont="1" applyFill="1" applyBorder="1" applyAlignment="1" applyProtection="1">
      <alignment horizontal="center"/>
      <protection/>
    </xf>
    <xf numFmtId="37" fontId="119" fillId="0" borderId="0" xfId="54" applyNumberFormat="1" applyFont="1" applyFill="1" applyBorder="1" applyAlignment="1" applyProtection="1">
      <alignment horizontal="center"/>
      <protection/>
    </xf>
    <xf numFmtId="0" fontId="22" fillId="34" borderId="0" xfId="0" applyFont="1" applyFill="1" applyAlignment="1">
      <alignment/>
    </xf>
    <xf numFmtId="0" fontId="25" fillId="33" borderId="45" xfId="59" applyFont="1" applyFill="1" applyBorder="1" applyAlignment="1" applyProtection="1" quotePrefix="1">
      <alignment horizontal="left"/>
      <protection/>
    </xf>
    <xf numFmtId="0" fontId="25" fillId="33" borderId="45" xfId="59" applyFont="1" applyFill="1" applyBorder="1" applyAlignment="1" applyProtection="1">
      <alignment horizontal="left"/>
      <protection/>
    </xf>
    <xf numFmtId="0" fontId="25" fillId="33" borderId="46" xfId="59" applyFont="1" applyFill="1" applyBorder="1" applyAlignment="1" applyProtection="1" quotePrefix="1">
      <alignment horizontal="left"/>
      <protection/>
    </xf>
    <xf numFmtId="0" fontId="26" fillId="33" borderId="0" xfId="59" applyFont="1" applyFill="1" applyBorder="1" applyAlignment="1" applyProtection="1">
      <alignment horizontal="left" vertical="top"/>
      <protection/>
    </xf>
    <xf numFmtId="0" fontId="27" fillId="33" borderId="0" xfId="59" applyFont="1" applyFill="1" applyBorder="1" applyAlignment="1" applyProtection="1">
      <alignment horizontal="left"/>
      <protection/>
    </xf>
    <xf numFmtId="0" fontId="25" fillId="33" borderId="0" xfId="59" applyFont="1" applyFill="1" applyBorder="1" applyAlignment="1" applyProtection="1">
      <alignment horizontal="left"/>
      <protection/>
    </xf>
    <xf numFmtId="0" fontId="23" fillId="35" borderId="0" xfId="59" applyFont="1" applyFill="1" applyBorder="1" applyAlignment="1" applyProtection="1">
      <alignment horizontal="center" vertical="center"/>
      <protection/>
    </xf>
    <xf numFmtId="0" fontId="24" fillId="33" borderId="0" xfId="59" applyFont="1" applyFill="1" applyBorder="1" applyAlignment="1" applyProtection="1">
      <alignment horizontal="left"/>
      <protection/>
    </xf>
    <xf numFmtId="0" fontId="25" fillId="33" borderId="47" xfId="59" applyFont="1" applyFill="1" applyBorder="1" applyAlignment="1" applyProtection="1" quotePrefix="1">
      <alignment horizontal="left"/>
      <protection/>
    </xf>
    <xf numFmtId="0" fontId="25" fillId="33" borderId="0" xfId="59" applyFont="1" applyFill="1" applyBorder="1" applyAlignment="1" applyProtection="1">
      <alignment horizontal="left" wrapText="1"/>
      <protection/>
    </xf>
    <xf numFmtId="0" fontId="7" fillId="33" borderId="0" xfId="58" applyFont="1" applyFill="1" applyBorder="1" applyAlignment="1" applyProtection="1">
      <alignment horizontal="left" wrapText="1"/>
      <protection/>
    </xf>
    <xf numFmtId="0" fontId="5" fillId="33" borderId="0" xfId="58" applyFont="1" applyFill="1" applyBorder="1" applyAlignment="1" applyProtection="1">
      <alignment horizontal="left"/>
      <protection/>
    </xf>
    <xf numFmtId="0" fontId="6" fillId="33" borderId="0" xfId="58" applyFont="1" applyFill="1" applyBorder="1" applyAlignment="1" applyProtection="1">
      <alignment horizontal="left"/>
      <protection/>
    </xf>
    <xf numFmtId="0" fontId="5" fillId="33" borderId="0" xfId="58" applyFont="1" applyFill="1" applyBorder="1" applyAlignment="1" applyProtection="1">
      <alignment horizontal="left" wrapText="1"/>
      <protection/>
    </xf>
    <xf numFmtId="0" fontId="6" fillId="33" borderId="0" xfId="0" applyFont="1" applyFill="1" applyBorder="1" applyAlignment="1" applyProtection="1">
      <alignment horizontal="left" vertical="top" wrapText="1"/>
      <protection/>
    </xf>
    <xf numFmtId="0" fontId="5" fillId="33" borderId="0" xfId="0" applyFont="1" applyFill="1" applyBorder="1" applyAlignment="1" applyProtection="1">
      <alignment horizontal="left" vertical="top" wrapText="1"/>
      <protection/>
    </xf>
    <xf numFmtId="0" fontId="1" fillId="35" borderId="0" xfId="0" applyFont="1" applyFill="1" applyBorder="1" applyAlignment="1" applyProtection="1">
      <alignment horizontal="center" vertical="top" wrapText="1"/>
      <protection/>
    </xf>
    <xf numFmtId="0" fontId="2" fillId="33" borderId="0" xfId="0" applyNumberFormat="1" applyFont="1" applyFill="1" applyBorder="1" applyAlignment="1" applyProtection="1">
      <alignment horizontal="left" vertical="top" wrapText="1"/>
      <protection/>
    </xf>
    <xf numFmtId="0" fontId="4" fillId="33" borderId="0" xfId="0" applyFont="1" applyFill="1" applyBorder="1" applyAlignment="1" applyProtection="1">
      <alignment horizontal="left" vertical="top"/>
      <protection/>
    </xf>
    <xf numFmtId="0" fontId="6" fillId="33" borderId="0" xfId="0" applyFont="1" applyFill="1" applyBorder="1" applyAlignment="1" applyProtection="1">
      <alignment horizontal="left" vertical="top"/>
      <protection/>
    </xf>
    <xf numFmtId="0" fontId="5" fillId="33" borderId="0" xfId="0" applyNumberFormat="1" applyFont="1" applyFill="1" applyBorder="1" applyAlignment="1" applyProtection="1">
      <alignment horizontal="left" vertical="top" wrapText="1"/>
      <protection/>
    </xf>
    <xf numFmtId="0" fontId="5" fillId="33" borderId="0" xfId="58" applyFont="1" applyFill="1" applyBorder="1" applyAlignment="1" applyProtection="1">
      <alignment horizontal="left" vertical="top" wrapText="1"/>
      <protection/>
    </xf>
    <xf numFmtId="0" fontId="5" fillId="33" borderId="0" xfId="0" applyFont="1" applyFill="1" applyBorder="1" applyAlignment="1" applyProtection="1">
      <alignment horizontal="left"/>
      <protection/>
    </xf>
    <xf numFmtId="0" fontId="4" fillId="33" borderId="0" xfId="58" applyFont="1" applyFill="1" applyBorder="1" applyAlignment="1" applyProtection="1">
      <alignment horizontal="left"/>
      <protection/>
    </xf>
    <xf numFmtId="0" fontId="5" fillId="33" borderId="0" xfId="58" applyNumberFormat="1" applyFont="1" applyFill="1" applyBorder="1" applyAlignment="1" applyProtection="1">
      <alignment horizontal="left" vertical="top" wrapText="1"/>
      <protection/>
    </xf>
    <xf numFmtId="0" fontId="2" fillId="33" borderId="0" xfId="0" applyFont="1" applyFill="1" applyBorder="1" applyAlignment="1" applyProtection="1">
      <alignment horizontal="left" vertical="top" wrapText="1"/>
      <protection locked="0"/>
    </xf>
    <xf numFmtId="0" fontId="2" fillId="33" borderId="0" xfId="0" applyFont="1" applyFill="1" applyBorder="1" applyAlignment="1" applyProtection="1">
      <alignment horizontal="left" vertical="center"/>
      <protection/>
    </xf>
    <xf numFmtId="0" fontId="21" fillId="34" borderId="18" xfId="0" applyFont="1" applyFill="1" applyBorder="1" applyAlignment="1" applyProtection="1">
      <alignment horizontal="left"/>
      <protection/>
    </xf>
    <xf numFmtId="0" fontId="21" fillId="34" borderId="35" xfId="0" applyFont="1" applyFill="1" applyBorder="1" applyAlignment="1" applyProtection="1">
      <alignment horizontal="left"/>
      <protection/>
    </xf>
    <xf numFmtId="0" fontId="21" fillId="34" borderId="20" xfId="0" applyFont="1" applyFill="1" applyBorder="1" applyAlignment="1" applyProtection="1">
      <alignment horizontal="left"/>
      <protection/>
    </xf>
    <xf numFmtId="0" fontId="21" fillId="34" borderId="16" xfId="0" applyFont="1" applyFill="1" applyBorder="1" applyAlignment="1" applyProtection="1">
      <alignment horizontal="left"/>
      <protection/>
    </xf>
    <xf numFmtId="0" fontId="21" fillId="34" borderId="0" xfId="0" applyFont="1" applyFill="1" applyBorder="1" applyAlignment="1" applyProtection="1">
      <alignment horizontal="left"/>
      <protection/>
    </xf>
    <xf numFmtId="0" fontId="18" fillId="34" borderId="0" xfId="0" applyFont="1" applyFill="1" applyBorder="1" applyAlignment="1" applyProtection="1">
      <alignment horizontal="left"/>
      <protection/>
    </xf>
    <xf numFmtId="0" fontId="1" fillId="35" borderId="0" xfId="0" applyFont="1" applyFill="1" applyBorder="1" applyAlignment="1" applyProtection="1">
      <alignment horizontal="center" wrapText="1"/>
      <protection/>
    </xf>
    <xf numFmtId="0" fontId="18" fillId="33" borderId="0" xfId="0" applyFont="1" applyFill="1" applyBorder="1" applyAlignment="1" applyProtection="1">
      <alignment horizontal="left"/>
      <protection/>
    </xf>
    <xf numFmtId="0" fontId="21" fillId="33" borderId="0" xfId="0" applyFont="1" applyFill="1" applyBorder="1" applyAlignment="1" applyProtection="1">
      <alignment horizontal="left"/>
      <protection/>
    </xf>
    <xf numFmtId="0" fontId="21" fillId="33" borderId="18" xfId="0" applyFont="1" applyFill="1" applyBorder="1" applyAlignment="1" applyProtection="1">
      <alignment horizontal="left"/>
      <protection/>
    </xf>
    <xf numFmtId="0" fontId="21" fillId="33" borderId="20" xfId="0" applyFont="1" applyFill="1" applyBorder="1" applyAlignment="1" applyProtection="1">
      <alignment horizontal="left"/>
      <protection/>
    </xf>
    <xf numFmtId="0" fontId="2" fillId="33" borderId="0" xfId="0" applyNumberFormat="1" applyFont="1" applyFill="1" applyBorder="1" applyAlignment="1" applyProtection="1">
      <alignment horizontal="left" vertical="top" wrapText="1"/>
      <protection locked="0"/>
    </xf>
    <xf numFmtId="0" fontId="29" fillId="34" borderId="18" xfId="58" applyFont="1" applyFill="1" applyBorder="1" applyAlignment="1" applyProtection="1" quotePrefix="1">
      <alignment horizontal="left"/>
      <protection/>
    </xf>
    <xf numFmtId="37" fontId="21" fillId="0" borderId="0" xfId="72" applyFont="1" applyFill="1" applyProtection="1">
      <alignment/>
      <protection locked="0"/>
    </xf>
    <xf numFmtId="0" fontId="29" fillId="33" borderId="23" xfId="58" applyFont="1" applyFill="1" applyBorder="1" applyAlignment="1" applyProtection="1">
      <alignment horizontal="left"/>
      <protection/>
    </xf>
    <xf numFmtId="0" fontId="29" fillId="33" borderId="0" xfId="58" applyFont="1" applyFill="1" applyBorder="1" applyAlignment="1" applyProtection="1">
      <alignment horizontal="left"/>
      <protection/>
    </xf>
    <xf numFmtId="0" fontId="31" fillId="33" borderId="23" xfId="58" applyFont="1" applyFill="1" applyBorder="1" applyAlignment="1" applyProtection="1">
      <alignment horizontal="left"/>
      <protection/>
    </xf>
    <xf numFmtId="0" fontId="29" fillId="34" borderId="20" xfId="58" applyFont="1" applyFill="1" applyBorder="1" applyAlignment="1" applyProtection="1" quotePrefix="1">
      <alignment horizontal="left"/>
      <protection/>
    </xf>
    <xf numFmtId="0" fontId="29" fillId="33" borderId="20" xfId="58" applyFont="1" applyFill="1" applyBorder="1" applyAlignment="1" applyProtection="1" quotePrefix="1">
      <alignment horizontal="left"/>
      <protection/>
    </xf>
    <xf numFmtId="0" fontId="29" fillId="33" borderId="23" xfId="58" applyFont="1" applyFill="1" applyBorder="1" applyAlignment="1" applyProtection="1" quotePrefix="1">
      <alignment horizontal="left"/>
      <protection/>
    </xf>
    <xf numFmtId="0" fontId="29" fillId="34" borderId="20" xfId="58" applyFont="1" applyFill="1" applyBorder="1" applyAlignment="1" applyProtection="1">
      <alignment horizontal="left"/>
      <protection/>
    </xf>
    <xf numFmtId="37" fontId="0" fillId="0" borderId="0" xfId="72" applyFont="1" applyFill="1" applyAlignment="1" applyProtection="1">
      <alignment/>
      <protection/>
    </xf>
    <xf numFmtId="37" fontId="28" fillId="0" borderId="0" xfId="72" applyFont="1" applyFill="1" applyAlignment="1" applyProtection="1">
      <alignment/>
      <protection/>
    </xf>
    <xf numFmtId="37" fontId="36" fillId="0" borderId="0" xfId="72" applyFont="1" applyFill="1" applyAlignment="1" applyProtection="1">
      <alignment horizontal="center"/>
      <protection/>
    </xf>
    <xf numFmtId="37" fontId="10" fillId="0" borderId="0" xfId="72" applyFont="1" applyFill="1" applyAlignment="1" applyProtection="1">
      <alignment horizontal="right"/>
      <protection/>
    </xf>
    <xf numFmtId="37" fontId="0" fillId="0" borderId="0" xfId="72" applyFont="1" applyFill="1" applyProtection="1">
      <alignment/>
      <protection/>
    </xf>
    <xf numFmtId="37" fontId="0" fillId="0" borderId="0" xfId="72" applyFont="1" applyFill="1" applyBorder="1" applyProtection="1">
      <alignment/>
      <protection/>
    </xf>
    <xf numFmtId="37" fontId="10" fillId="0" borderId="0" xfId="72" applyFont="1" applyFill="1" applyProtection="1">
      <alignment/>
      <protection/>
    </xf>
    <xf numFmtId="0" fontId="5" fillId="34" borderId="0" xfId="58" applyFont="1" applyFill="1" applyAlignment="1" applyProtection="1">
      <alignment horizontal="left"/>
      <protection/>
    </xf>
    <xf numFmtId="0" fontId="31" fillId="33" borderId="0" xfId="58" applyFont="1" applyFill="1" applyBorder="1" applyAlignment="1" applyProtection="1">
      <alignment horizontal="left"/>
      <protection/>
    </xf>
    <xf numFmtId="0" fontId="29" fillId="34" borderId="18" xfId="58" applyFont="1" applyFill="1" applyBorder="1" applyAlignment="1" applyProtection="1">
      <alignment horizontal="left"/>
      <protection/>
    </xf>
    <xf numFmtId="0" fontId="1" fillId="35" borderId="0" xfId="58" applyFont="1" applyFill="1" applyBorder="1" applyAlignment="1" applyProtection="1">
      <alignment horizontal="center" vertical="center" wrapText="1"/>
      <protection/>
    </xf>
    <xf numFmtId="0" fontId="1" fillId="35" borderId="0" xfId="59" applyFont="1" applyFill="1" applyBorder="1" applyAlignment="1" applyProtection="1">
      <alignment horizontal="center" vertical="center" wrapText="1"/>
      <protection/>
    </xf>
    <xf numFmtId="0" fontId="31" fillId="33" borderId="0" xfId="59" applyFont="1" applyFill="1" applyBorder="1" applyAlignment="1" applyProtection="1">
      <alignment horizontal="left"/>
      <protection/>
    </xf>
    <xf numFmtId="0" fontId="31" fillId="33" borderId="23" xfId="59" applyFont="1" applyFill="1" applyBorder="1" applyAlignment="1" applyProtection="1">
      <alignment horizontal="left"/>
      <protection/>
    </xf>
    <xf numFmtId="0" fontId="29" fillId="34" borderId="18" xfId="59" applyFont="1" applyFill="1" applyBorder="1" applyAlignment="1" applyProtection="1">
      <alignment horizontal="left"/>
      <protection/>
    </xf>
    <xf numFmtId="0" fontId="29" fillId="34" borderId="0" xfId="59" applyFont="1" applyFill="1" applyBorder="1" applyAlignment="1" applyProtection="1">
      <alignment horizontal="left"/>
      <protection/>
    </xf>
    <xf numFmtId="0" fontId="29" fillId="33" borderId="0" xfId="59" applyFont="1" applyFill="1" applyBorder="1" applyAlignment="1" applyProtection="1">
      <alignment horizontal="left"/>
      <protection/>
    </xf>
    <xf numFmtId="37" fontId="21" fillId="0" borderId="0" xfId="72" applyFont="1" applyFill="1" applyProtection="1">
      <alignment/>
      <protection/>
    </xf>
    <xf numFmtId="0" fontId="29" fillId="33" borderId="20" xfId="59" applyFont="1" applyFill="1" applyBorder="1" applyAlignment="1" applyProtection="1">
      <alignment horizontal="left"/>
      <protection/>
    </xf>
    <xf numFmtId="0" fontId="5" fillId="34" borderId="0" xfId="59" applyFont="1" applyFill="1" applyAlignment="1" applyProtection="1">
      <alignment horizontal="left" vertical="top"/>
      <protection locked="0"/>
    </xf>
    <xf numFmtId="0" fontId="102" fillId="34" borderId="0" xfId="59" applyFont="1" applyFill="1" applyAlignment="1" applyProtection="1">
      <alignment horizontal="left" vertical="top"/>
      <protection locked="0"/>
    </xf>
    <xf numFmtId="0" fontId="5" fillId="34" borderId="0" xfId="59" applyNumberFormat="1" applyFont="1" applyFill="1" applyAlignment="1" applyProtection="1">
      <alignment horizontal="left" vertical="top" wrapText="1"/>
      <protection locked="0"/>
    </xf>
    <xf numFmtId="0" fontId="102" fillId="34" borderId="0" xfId="59" applyNumberFormat="1" applyFont="1" applyFill="1" applyAlignment="1" applyProtection="1">
      <alignment horizontal="left" vertical="top" wrapText="1"/>
      <protection locked="0"/>
    </xf>
    <xf numFmtId="0" fontId="21" fillId="0" borderId="0" xfId="60" applyNumberFormat="1" applyFont="1" applyFill="1" applyAlignment="1" applyProtection="1">
      <alignment horizontal="left" vertical="top" wrapText="1"/>
      <protection locked="0"/>
    </xf>
    <xf numFmtId="0" fontId="46" fillId="0" borderId="0" xfId="60" applyNumberFormat="1" applyFont="1" applyFill="1" applyAlignment="1" applyProtection="1">
      <alignment horizontal="left" vertical="top" wrapText="1"/>
      <protection locked="0"/>
    </xf>
    <xf numFmtId="37" fontId="21" fillId="0" borderId="0" xfId="74" applyFont="1" applyFill="1" applyProtection="1">
      <alignment/>
      <protection locked="0"/>
    </xf>
    <xf numFmtId="0" fontId="29" fillId="33" borderId="18" xfId="58" applyFont="1" applyFill="1" applyBorder="1" applyAlignment="1" applyProtection="1">
      <alignment horizontal="left"/>
      <protection/>
    </xf>
    <xf numFmtId="0" fontId="29" fillId="33" borderId="20" xfId="58" applyFont="1" applyFill="1" applyBorder="1" applyAlignment="1" applyProtection="1">
      <alignment horizontal="left"/>
      <protection/>
    </xf>
    <xf numFmtId="0" fontId="21" fillId="34" borderId="0" xfId="58" applyNumberFormat="1" applyFont="1" applyFill="1" applyAlignment="1" applyProtection="1">
      <alignment horizontal="left" vertical="top" wrapText="1"/>
      <protection locked="0"/>
    </xf>
    <xf numFmtId="0" fontId="45" fillId="34" borderId="0" xfId="58" applyNumberFormat="1" applyFont="1" applyFill="1" applyAlignment="1" applyProtection="1">
      <alignment horizontal="left" vertical="top" wrapText="1"/>
      <protection locked="0"/>
    </xf>
    <xf numFmtId="0" fontId="21" fillId="33" borderId="0" xfId="58" applyFont="1" applyFill="1" applyBorder="1" applyAlignment="1" applyProtection="1">
      <alignment horizontal="left" wrapText="1"/>
      <protection locked="0"/>
    </xf>
    <xf numFmtId="0" fontId="45" fillId="33" borderId="0" xfId="58" applyFont="1" applyFill="1" applyBorder="1" applyAlignment="1" applyProtection="1">
      <alignment horizontal="left" wrapText="1"/>
      <protection locked="0"/>
    </xf>
    <xf numFmtId="0" fontId="31" fillId="33" borderId="20" xfId="58" applyFont="1" applyFill="1" applyBorder="1" applyAlignment="1" applyProtection="1">
      <alignment horizontal="left"/>
      <protection/>
    </xf>
    <xf numFmtId="0" fontId="29" fillId="34" borderId="0" xfId="58" applyFont="1" applyFill="1" applyBorder="1" applyAlignment="1" applyProtection="1">
      <alignment horizontal="left"/>
      <protection/>
    </xf>
    <xf numFmtId="0" fontId="31" fillId="33" borderId="18" xfId="58" applyFont="1" applyFill="1" applyBorder="1" applyAlignment="1" applyProtection="1">
      <alignment horizontal="left"/>
      <protection/>
    </xf>
    <xf numFmtId="0" fontId="27" fillId="33" borderId="18" xfId="58" applyFont="1" applyFill="1" applyBorder="1" applyAlignment="1" applyProtection="1">
      <alignment horizontal="left"/>
      <protection/>
    </xf>
    <xf numFmtId="0" fontId="25" fillId="33" borderId="0" xfId="58" applyFont="1" applyFill="1" applyBorder="1" applyAlignment="1" applyProtection="1">
      <alignment horizontal="left"/>
      <protection/>
    </xf>
    <xf numFmtId="37" fontId="21" fillId="0" borderId="0" xfId="76" applyFont="1" applyFill="1" applyAlignment="1" applyProtection="1">
      <alignment/>
      <protection locked="0"/>
    </xf>
    <xf numFmtId="0" fontId="21" fillId="33" borderId="0" xfId="58" applyFont="1" applyFill="1" applyAlignment="1" applyProtection="1">
      <alignment horizontal="left" vertical="top" wrapText="1"/>
      <protection locked="0"/>
    </xf>
    <xf numFmtId="0" fontId="21" fillId="33" borderId="0" xfId="58" applyFont="1" applyFill="1" applyBorder="1" applyAlignment="1" applyProtection="1">
      <alignment horizontal="left" vertical="top"/>
      <protection locked="0"/>
    </xf>
    <xf numFmtId="0" fontId="27" fillId="33" borderId="0" xfId="58" applyFont="1" applyFill="1" applyBorder="1" applyAlignment="1" applyProtection="1">
      <alignment horizontal="left"/>
      <protection/>
    </xf>
    <xf numFmtId="0" fontId="27" fillId="33" borderId="0" xfId="58" applyFont="1" applyFill="1" applyBorder="1" applyAlignment="1" applyProtection="1" quotePrefix="1">
      <alignment horizontal="left"/>
      <protection/>
    </xf>
    <xf numFmtId="0" fontId="27" fillId="33" borderId="14" xfId="58" applyFont="1" applyFill="1" applyBorder="1" applyAlignment="1" applyProtection="1" quotePrefix="1">
      <alignment horizontal="left"/>
      <protection/>
    </xf>
    <xf numFmtId="0" fontId="27" fillId="33" borderId="20" xfId="58" applyFont="1" applyFill="1" applyBorder="1" applyAlignment="1" applyProtection="1">
      <alignment horizontal="left"/>
      <protection/>
    </xf>
    <xf numFmtId="0" fontId="27" fillId="33" borderId="31" xfId="58" applyFont="1" applyFill="1" applyBorder="1" applyAlignment="1" applyProtection="1">
      <alignment horizontal="left"/>
      <protection/>
    </xf>
    <xf numFmtId="0" fontId="25" fillId="33" borderId="14" xfId="58" applyFont="1" applyFill="1" applyBorder="1" applyAlignment="1" applyProtection="1">
      <alignment horizontal="left"/>
      <protection/>
    </xf>
    <xf numFmtId="0" fontId="25" fillId="33" borderId="0" xfId="58" applyFont="1" applyFill="1" applyBorder="1" applyAlignment="1" applyProtection="1">
      <alignment horizontal="left" vertical="top" wrapText="1"/>
      <protection/>
    </xf>
    <xf numFmtId="0" fontId="27" fillId="33" borderId="0" xfId="58" applyNumberFormat="1" applyFont="1" applyFill="1" applyBorder="1" applyAlignment="1" applyProtection="1">
      <alignment horizontal="left" vertical="top" wrapText="1"/>
      <protection/>
    </xf>
    <xf numFmtId="0" fontId="26" fillId="33" borderId="0" xfId="58" applyFont="1" applyFill="1" applyBorder="1" applyAlignment="1" applyProtection="1">
      <alignment horizontal="left"/>
      <protection/>
    </xf>
    <xf numFmtId="0" fontId="31" fillId="33" borderId="20" xfId="59" applyFont="1" applyFill="1" applyBorder="1" applyAlignment="1" applyProtection="1">
      <alignment horizontal="left"/>
      <protection/>
    </xf>
    <xf numFmtId="0" fontId="5" fillId="33" borderId="0" xfId="59" applyFont="1" applyFill="1" applyAlignment="1" applyProtection="1">
      <alignment horizontal="left"/>
      <protection locked="0"/>
    </xf>
    <xf numFmtId="0" fontId="5" fillId="34" borderId="0" xfId="59" applyFont="1" applyFill="1" applyAlignment="1" applyProtection="1">
      <alignment horizontal="left"/>
      <protection locked="0"/>
    </xf>
    <xf numFmtId="0" fontId="5" fillId="0" borderId="0" xfId="59" applyFont="1" applyFill="1" applyAlignment="1" applyProtection="1">
      <alignment horizontal="left"/>
      <protection locked="0"/>
    </xf>
    <xf numFmtId="0" fontId="29" fillId="33" borderId="14" xfId="58" applyFont="1" applyFill="1" applyBorder="1" applyAlignment="1" applyProtection="1">
      <alignment horizontal="left"/>
      <protection/>
    </xf>
    <xf numFmtId="0" fontId="31" fillId="33" borderId="14" xfId="58" applyFont="1" applyFill="1" applyBorder="1" applyAlignment="1" applyProtection="1">
      <alignment horizontal="left"/>
      <protection/>
    </xf>
    <xf numFmtId="0" fontId="5" fillId="33" borderId="0" xfId="58" applyFont="1" applyFill="1" applyAlignment="1" applyProtection="1">
      <alignment horizontal="left"/>
      <protection locked="0"/>
    </xf>
    <xf numFmtId="0" fontId="5" fillId="33" borderId="0" xfId="58" applyFont="1" applyFill="1" applyAlignment="1" applyProtection="1">
      <alignment horizontal="left" wrapText="1"/>
      <protection locked="0"/>
    </xf>
    <xf numFmtId="0" fontId="25" fillId="33" borderId="20" xfId="59" applyFont="1" applyFill="1" applyBorder="1" applyAlignment="1" applyProtection="1">
      <alignment horizontal="left"/>
      <protection/>
    </xf>
    <xf numFmtId="0" fontId="21" fillId="33" borderId="0" xfId="59" applyFont="1" applyFill="1" applyAlignment="1" applyProtection="1">
      <alignment horizontal="left" vertical="top" wrapText="1"/>
      <protection locked="0"/>
    </xf>
    <xf numFmtId="0" fontId="27" fillId="33" borderId="20" xfId="59" applyFont="1" applyFill="1" applyBorder="1" applyAlignment="1" applyProtection="1">
      <alignment horizontal="left"/>
      <protection/>
    </xf>
    <xf numFmtId="0" fontId="21" fillId="33" borderId="0" xfId="59" applyFont="1" applyFill="1" applyAlignment="1" applyProtection="1">
      <alignment horizontal="left" vertical="top"/>
      <protection locked="0"/>
    </xf>
    <xf numFmtId="174" fontId="51" fillId="33" borderId="12" xfId="59" applyNumberFormat="1" applyFont="1" applyFill="1" applyBorder="1" applyAlignment="1" applyProtection="1" quotePrefix="1">
      <alignment horizontal="center"/>
      <protection/>
    </xf>
    <xf numFmtId="174" fontId="51" fillId="33" borderId="17" xfId="59" applyNumberFormat="1" applyFont="1" applyFill="1" applyBorder="1" applyAlignment="1" applyProtection="1" quotePrefix="1">
      <alignment horizontal="center"/>
      <protection/>
    </xf>
    <xf numFmtId="0" fontId="25" fillId="33" borderId="10" xfId="59" applyFont="1" applyFill="1" applyBorder="1" applyAlignment="1" applyProtection="1">
      <alignment horizontal="center"/>
      <protection/>
    </xf>
    <xf numFmtId="0" fontId="25" fillId="33" borderId="15" xfId="59" applyFont="1" applyFill="1" applyBorder="1" applyAlignment="1" applyProtection="1">
      <alignment horizontal="center"/>
      <protection/>
    </xf>
    <xf numFmtId="0" fontId="27" fillId="34" borderId="0" xfId="59" applyFont="1" applyFill="1" applyBorder="1" applyAlignment="1" applyProtection="1">
      <alignment horizontal="left"/>
      <protection/>
    </xf>
    <xf numFmtId="37" fontId="2" fillId="0" borderId="0" xfId="65" applyFont="1" applyFill="1" applyAlignment="1" applyProtection="1">
      <alignment horizontal="left"/>
      <protection locked="0"/>
    </xf>
    <xf numFmtId="0" fontId="21" fillId="33" borderId="18" xfId="58" applyFont="1" applyFill="1" applyBorder="1" applyAlignment="1" applyProtection="1">
      <alignment horizontal="left"/>
      <protection/>
    </xf>
    <xf numFmtId="0" fontId="18" fillId="33" borderId="23" xfId="58" applyFont="1" applyFill="1" applyBorder="1" applyAlignment="1" applyProtection="1">
      <alignment horizontal="left"/>
      <protection/>
    </xf>
    <xf numFmtId="0" fontId="18" fillId="33" borderId="20" xfId="58" applyFont="1" applyFill="1" applyBorder="1" applyAlignment="1" applyProtection="1">
      <alignment horizontal="left"/>
      <protection/>
    </xf>
    <xf numFmtId="0" fontId="18" fillId="33" borderId="0" xfId="58" applyFont="1" applyFill="1" applyBorder="1" applyAlignment="1" applyProtection="1">
      <alignment horizontal="left"/>
      <protection/>
    </xf>
    <xf numFmtId="0" fontId="21" fillId="33" borderId="20" xfId="58" applyFont="1" applyFill="1" applyBorder="1" applyAlignment="1" applyProtection="1">
      <alignment horizontal="left"/>
      <protection/>
    </xf>
    <xf numFmtId="0" fontId="2" fillId="33" borderId="0" xfId="58" applyFont="1" applyFill="1" applyBorder="1" applyAlignment="1" applyProtection="1" quotePrefix="1">
      <alignment horizontal="left"/>
      <protection/>
    </xf>
    <xf numFmtId="0" fontId="18" fillId="33" borderId="18" xfId="58" applyFont="1" applyFill="1" applyBorder="1" applyAlignment="1" applyProtection="1">
      <alignment horizontal="left"/>
      <protection/>
    </xf>
    <xf numFmtId="0" fontId="21" fillId="33" borderId="20" xfId="61" applyFont="1" applyFill="1" applyBorder="1" applyAlignment="1" applyProtection="1">
      <alignment horizontal="left"/>
      <protection/>
    </xf>
    <xf numFmtId="0" fontId="21" fillId="33" borderId="18" xfId="61" applyFont="1" applyFill="1" applyBorder="1" applyAlignment="1" applyProtection="1">
      <alignment horizontal="left"/>
      <protection/>
    </xf>
    <xf numFmtId="168" fontId="109" fillId="35" borderId="0" xfId="61" applyNumberFormat="1" applyFont="1" applyFill="1" applyBorder="1" applyAlignment="1" applyProtection="1">
      <alignment horizontal="center" vertical="center" wrapText="1"/>
      <protection/>
    </xf>
    <xf numFmtId="0" fontId="21" fillId="33" borderId="0" xfId="61" applyFont="1" applyFill="1" applyBorder="1" applyAlignment="1" applyProtection="1">
      <alignment horizontal="left"/>
      <protection/>
    </xf>
    <xf numFmtId="0" fontId="18" fillId="33" borderId="0" xfId="61" applyFont="1" applyFill="1" applyBorder="1" applyAlignment="1" applyProtection="1">
      <alignment horizontal="left"/>
      <protection/>
    </xf>
    <xf numFmtId="0" fontId="2" fillId="33" borderId="0" xfId="61" applyFont="1" applyFill="1" applyAlignment="1" applyProtection="1">
      <alignment horizontal="left"/>
      <protection locked="0"/>
    </xf>
    <xf numFmtId="0" fontId="18" fillId="33" borderId="20" xfId="61" applyFont="1" applyFill="1" applyBorder="1" applyAlignment="1" applyProtection="1">
      <alignment horizontal="left"/>
      <protection/>
    </xf>
    <xf numFmtId="0" fontId="109" fillId="35" borderId="0" xfId="58" applyFont="1" applyFill="1" applyBorder="1" applyAlignment="1" applyProtection="1">
      <alignment horizontal="center" vertical="center" wrapText="1"/>
      <protection/>
    </xf>
    <xf numFmtId="0" fontId="2" fillId="33" borderId="0" xfId="58" applyFont="1" applyFill="1" applyAlignment="1" applyProtection="1">
      <alignment horizontal="left"/>
      <protection locked="0"/>
    </xf>
    <xf numFmtId="0" fontId="110" fillId="33" borderId="0" xfId="58" applyFont="1" applyFill="1" applyAlignment="1" applyProtection="1">
      <alignment horizontal="left"/>
      <protection locked="0"/>
    </xf>
    <xf numFmtId="0" fontId="2" fillId="34" borderId="0" xfId="58" applyNumberFormat="1" applyFont="1" applyFill="1" applyAlignment="1" applyProtection="1">
      <alignment horizontal="left"/>
      <protection locked="0"/>
    </xf>
    <xf numFmtId="0" fontId="110" fillId="34" borderId="0" xfId="58" applyNumberFormat="1" applyFont="1" applyFill="1" applyAlignment="1" applyProtection="1">
      <alignment horizontal="left"/>
      <protection locked="0"/>
    </xf>
    <xf numFmtId="0" fontId="21" fillId="33" borderId="0" xfId="58" applyFont="1" applyFill="1" applyBorder="1" applyAlignment="1" applyProtection="1">
      <alignment horizontal="left"/>
      <protection/>
    </xf>
    <xf numFmtId="0" fontId="18" fillId="33" borderId="18" xfId="58" applyFont="1" applyFill="1" applyBorder="1" applyAlignment="1" applyProtection="1" quotePrefix="1">
      <alignment horizontal="left"/>
      <protection/>
    </xf>
    <xf numFmtId="0" fontId="5" fillId="34" borderId="0" xfId="58" applyFont="1" applyFill="1" applyBorder="1" applyAlignment="1" applyProtection="1">
      <alignment horizontal="left"/>
      <protection locked="0"/>
    </xf>
    <xf numFmtId="0" fontId="31" fillId="34" borderId="18" xfId="58" applyFont="1" applyFill="1" applyBorder="1" applyAlignment="1" applyProtection="1">
      <alignment horizontal="left"/>
      <protection/>
    </xf>
    <xf numFmtId="0" fontId="29" fillId="33" borderId="18" xfId="58" applyFont="1" applyFill="1" applyBorder="1" applyAlignment="1" applyProtection="1" quotePrefix="1">
      <alignment horizontal="left"/>
      <protection/>
    </xf>
    <xf numFmtId="0" fontId="31" fillId="33" borderId="20" xfId="58" applyFont="1" applyFill="1" applyBorder="1" applyAlignment="1" applyProtection="1" quotePrefix="1">
      <alignment horizontal="left"/>
      <protection/>
    </xf>
    <xf numFmtId="0" fontId="31" fillId="33" borderId="0" xfId="58" applyFont="1" applyFill="1" applyAlignment="1" applyProtection="1">
      <alignment horizontal="left"/>
      <protection/>
    </xf>
    <xf numFmtId="0" fontId="97" fillId="33" borderId="0" xfId="58" applyFont="1" applyFill="1" applyBorder="1" applyAlignment="1" applyProtection="1">
      <alignment horizontal="left"/>
      <protection/>
    </xf>
    <xf numFmtId="37" fontId="2" fillId="34" borderId="0" xfId="67" applyFont="1" applyFill="1" applyAlignment="1" applyProtection="1">
      <alignment horizontal="left"/>
      <protection locked="0"/>
    </xf>
    <xf numFmtId="168" fontId="5" fillId="34" borderId="20" xfId="58" applyNumberFormat="1" applyFont="1" applyFill="1" applyBorder="1" applyAlignment="1" applyProtection="1">
      <alignment horizontal="left"/>
      <protection/>
    </xf>
    <xf numFmtId="168" fontId="6" fillId="33" borderId="20" xfId="58" applyNumberFormat="1" applyFont="1" applyFill="1" applyBorder="1" applyAlignment="1" applyProtection="1">
      <alignment horizontal="left"/>
      <protection/>
    </xf>
    <xf numFmtId="0" fontId="5" fillId="34" borderId="23" xfId="58" applyFont="1" applyFill="1" applyBorder="1" applyAlignment="1" applyProtection="1">
      <alignment horizontal="left"/>
      <protection/>
    </xf>
    <xf numFmtId="168" fontId="6" fillId="34" borderId="0" xfId="58" applyNumberFormat="1" applyFont="1" applyFill="1" applyBorder="1" applyAlignment="1" applyProtection="1">
      <alignment/>
      <protection/>
    </xf>
    <xf numFmtId="168" fontId="5" fillId="34" borderId="18" xfId="58" applyNumberFormat="1" applyFont="1" applyFill="1" applyBorder="1" applyAlignment="1" applyProtection="1">
      <alignment horizontal="left"/>
      <protection/>
    </xf>
    <xf numFmtId="0" fontId="6" fillId="33" borderId="20" xfId="58" applyFont="1" applyFill="1" applyBorder="1" applyAlignment="1" applyProtection="1">
      <alignment horizontal="left"/>
      <protection/>
    </xf>
    <xf numFmtId="168" fontId="5" fillId="33" borderId="20" xfId="58" applyNumberFormat="1" applyFont="1" applyFill="1" applyBorder="1" applyAlignment="1" applyProtection="1">
      <alignment horizontal="left"/>
      <protection/>
    </xf>
    <xf numFmtId="168" fontId="5" fillId="33" borderId="18" xfId="58" applyNumberFormat="1" applyFont="1" applyFill="1" applyBorder="1" applyAlignment="1" applyProtection="1">
      <alignment horizontal="left"/>
      <protection/>
    </xf>
    <xf numFmtId="168" fontId="5" fillId="33" borderId="20" xfId="58" applyNumberFormat="1" applyFont="1" applyFill="1" applyBorder="1" applyAlignment="1" applyProtection="1" quotePrefix="1">
      <alignment horizontal="left"/>
      <protection/>
    </xf>
    <xf numFmtId="0" fontId="5" fillId="33" borderId="18" xfId="58" applyFont="1" applyFill="1" applyBorder="1" applyAlignment="1" applyProtection="1">
      <alignment horizontal="left"/>
      <protection/>
    </xf>
    <xf numFmtId="0" fontId="5" fillId="33" borderId="20" xfId="58" applyFont="1" applyFill="1" applyBorder="1" applyAlignment="1" applyProtection="1">
      <alignment horizontal="left"/>
      <protection/>
    </xf>
    <xf numFmtId="168" fontId="6" fillId="33" borderId="0" xfId="58" applyNumberFormat="1" applyFont="1" applyFill="1" applyBorder="1" applyAlignment="1" applyProtection="1">
      <alignment/>
      <protection/>
    </xf>
    <xf numFmtId="0" fontId="6" fillId="33" borderId="23" xfId="58" applyFont="1" applyFill="1" applyBorder="1" applyAlignment="1" applyProtection="1">
      <alignment horizontal="left"/>
      <protection/>
    </xf>
    <xf numFmtId="0" fontId="5" fillId="34" borderId="0" xfId="58" applyFont="1" applyFill="1" applyBorder="1" applyAlignment="1" applyProtection="1">
      <alignment horizontal="left"/>
      <protection/>
    </xf>
    <xf numFmtId="0" fontId="1" fillId="35" borderId="0" xfId="58" applyFont="1" applyFill="1" applyBorder="1" applyAlignment="1" applyProtection="1">
      <alignment horizontal="center" vertical="center"/>
      <protection/>
    </xf>
    <xf numFmtId="168" fontId="6" fillId="33" borderId="23" xfId="58" applyNumberFormat="1" applyFont="1" applyFill="1" applyBorder="1" applyAlignment="1" applyProtection="1">
      <alignment horizontal="left"/>
      <protection/>
    </xf>
    <xf numFmtId="0" fontId="5" fillId="33" borderId="23" xfId="58" applyFont="1" applyFill="1" applyBorder="1" applyAlignment="1" applyProtection="1">
      <alignment horizontal="left"/>
      <protection/>
    </xf>
    <xf numFmtId="0" fontId="21" fillId="33" borderId="0" xfId="58" applyFont="1" applyFill="1" applyBorder="1" applyAlignment="1" applyProtection="1">
      <alignment horizontal="left" vertical="top" wrapText="1"/>
      <protection locked="0"/>
    </xf>
    <xf numFmtId="0" fontId="27" fillId="33" borderId="14" xfId="58" applyFont="1" applyFill="1" applyBorder="1" applyAlignment="1" applyProtection="1">
      <alignment horizontal="left"/>
      <protection/>
    </xf>
    <xf numFmtId="0" fontId="27" fillId="34" borderId="0" xfId="58" applyFont="1" applyFill="1" applyBorder="1" applyAlignment="1" applyProtection="1">
      <alignment horizontal="left"/>
      <protection/>
    </xf>
    <xf numFmtId="0" fontId="27" fillId="34" borderId="20" xfId="58" applyFont="1" applyFill="1" applyBorder="1" applyAlignment="1" applyProtection="1">
      <alignment horizontal="left"/>
      <protection/>
    </xf>
    <xf numFmtId="0" fontId="27" fillId="34" borderId="14" xfId="58" applyFont="1" applyFill="1" applyBorder="1" applyAlignment="1" applyProtection="1">
      <alignment horizontal="left"/>
      <protection/>
    </xf>
    <xf numFmtId="0" fontId="25" fillId="34" borderId="0" xfId="58" applyFont="1" applyFill="1" applyBorder="1" applyAlignment="1" applyProtection="1">
      <alignment horizontal="left"/>
      <protection/>
    </xf>
    <xf numFmtId="0" fontId="25" fillId="34" borderId="14" xfId="58" applyFont="1" applyFill="1" applyBorder="1" applyAlignment="1" applyProtection="1">
      <alignment horizontal="left"/>
      <protection/>
    </xf>
    <xf numFmtId="0" fontId="21" fillId="33" borderId="0" xfId="58" applyFont="1" applyFill="1" applyAlignment="1" applyProtection="1">
      <alignment horizontal="left" wrapText="1"/>
      <protection locked="0"/>
    </xf>
    <xf numFmtId="0" fontId="18" fillId="34" borderId="0" xfId="58" applyFont="1" applyFill="1" applyBorder="1" applyAlignment="1" applyProtection="1">
      <alignment horizontal="left"/>
      <protection/>
    </xf>
    <xf numFmtId="0" fontId="23" fillId="35" borderId="0" xfId="58" applyFont="1" applyFill="1" applyBorder="1" applyAlignment="1" applyProtection="1">
      <alignment horizontal="center" vertical="center"/>
      <protection/>
    </xf>
    <xf numFmtId="0" fontId="21" fillId="34" borderId="0" xfId="58" applyFont="1" applyFill="1" applyBorder="1" applyAlignment="1" applyProtection="1">
      <alignment horizontal="left"/>
      <protection/>
    </xf>
    <xf numFmtId="0" fontId="21" fillId="33" borderId="20" xfId="58" applyFont="1" applyFill="1" applyBorder="1" applyAlignment="1" applyProtection="1">
      <alignment/>
      <protection/>
    </xf>
    <xf numFmtId="0" fontId="2" fillId="34" borderId="0" xfId="58" applyFont="1" applyFill="1" applyBorder="1" applyAlignment="1" applyProtection="1">
      <alignment horizontal="left"/>
      <protection locked="0"/>
    </xf>
    <xf numFmtId="0" fontId="21" fillId="34" borderId="0" xfId="58" applyFont="1" applyFill="1" applyBorder="1" applyAlignment="1" applyProtection="1">
      <alignment horizontal="left"/>
      <protection locked="0"/>
    </xf>
    <xf numFmtId="0" fontId="46" fillId="34" borderId="0" xfId="58" applyFont="1" applyFill="1" applyBorder="1" applyAlignment="1" applyProtection="1">
      <alignment horizontal="left"/>
      <protection locked="0"/>
    </xf>
    <xf numFmtId="0" fontId="5" fillId="33" borderId="0" xfId="58" applyFont="1" applyFill="1" applyAlignment="1" applyProtection="1">
      <alignment horizontal="left" vertical="top"/>
      <protection locked="0"/>
    </xf>
    <xf numFmtId="0" fontId="31" fillId="34" borderId="0" xfId="58" applyFont="1" applyFill="1" applyBorder="1" applyAlignment="1" applyProtection="1">
      <alignment horizontal="left"/>
      <protection/>
    </xf>
    <xf numFmtId="0" fontId="31" fillId="34" borderId="20" xfId="58" applyFont="1" applyFill="1" applyBorder="1" applyAlignment="1" applyProtection="1">
      <alignment horizontal="left"/>
      <protection/>
    </xf>
    <xf numFmtId="0" fontId="21" fillId="33" borderId="0" xfId="58" applyFont="1" applyFill="1" applyBorder="1" applyAlignment="1" applyProtection="1">
      <alignment horizontal="left"/>
      <protection locked="0"/>
    </xf>
    <xf numFmtId="0" fontId="18" fillId="33" borderId="0" xfId="58" applyFont="1" applyFill="1" applyAlignment="1" applyProtection="1">
      <alignment horizontal="left"/>
      <protection/>
    </xf>
    <xf numFmtId="0" fontId="2" fillId="33" borderId="0" xfId="58" applyFont="1" applyFill="1" applyBorder="1" applyAlignment="1" applyProtection="1">
      <alignment horizontal="left"/>
      <protection locked="0"/>
    </xf>
    <xf numFmtId="0" fontId="18" fillId="34" borderId="20" xfId="58" applyFont="1" applyFill="1" applyBorder="1" applyAlignment="1" applyProtection="1">
      <alignment horizontal="left"/>
      <protection/>
    </xf>
    <xf numFmtId="0" fontId="21" fillId="34" borderId="20" xfId="58" applyFont="1" applyFill="1" applyBorder="1" applyAlignment="1" applyProtection="1">
      <alignment horizontal="left"/>
      <protection/>
    </xf>
    <xf numFmtId="0" fontId="23" fillId="35" borderId="0" xfId="58" applyFont="1" applyFill="1" applyBorder="1" applyAlignment="1" applyProtection="1">
      <alignment horizontal="center" vertical="center" wrapText="1"/>
      <protection/>
    </xf>
    <xf numFmtId="0" fontId="25" fillId="33" borderId="20" xfId="58" applyFont="1" applyFill="1" applyBorder="1" applyAlignment="1" applyProtection="1">
      <alignment horizontal="left"/>
      <protection/>
    </xf>
    <xf numFmtId="0" fontId="27" fillId="34" borderId="0" xfId="58" applyFont="1" applyFill="1" applyAlignment="1" applyProtection="1">
      <alignment horizontal="left"/>
      <protection/>
    </xf>
    <xf numFmtId="0" fontId="25" fillId="34" borderId="0" xfId="58" applyFont="1" applyFill="1" applyAlignment="1" applyProtection="1">
      <alignment horizontal="left"/>
      <protection/>
    </xf>
    <xf numFmtId="0" fontId="0" fillId="34" borderId="0" xfId="58" applyFill="1" applyAlignment="1" applyProtection="1">
      <alignment horizontal="left"/>
      <protection/>
    </xf>
    <xf numFmtId="0" fontId="0" fillId="34" borderId="14" xfId="58" applyFill="1" applyBorder="1" applyAlignment="1" applyProtection="1">
      <alignment horizontal="left"/>
      <protection/>
    </xf>
    <xf numFmtId="0" fontId="90" fillId="35" borderId="0" xfId="84" applyFont="1" applyFill="1" applyBorder="1" applyAlignment="1" applyProtection="1">
      <alignment horizontal="center" vertical="center" wrapText="1"/>
      <protection/>
    </xf>
    <xf numFmtId="0" fontId="29" fillId="33" borderId="0" xfId="84" applyFont="1" applyFill="1" applyBorder="1" applyAlignment="1" applyProtection="1">
      <alignment horizontal="left"/>
      <protection/>
    </xf>
    <xf numFmtId="0" fontId="31" fillId="33" borderId="0" xfId="84" applyFont="1" applyFill="1" applyBorder="1" applyAlignment="1" applyProtection="1">
      <alignment horizontal="left"/>
      <protection/>
    </xf>
    <xf numFmtId="0" fontId="31" fillId="33" borderId="14" xfId="84" applyFont="1" applyFill="1" applyBorder="1" applyAlignment="1" applyProtection="1">
      <alignment horizontal="left"/>
      <protection/>
    </xf>
    <xf numFmtId="0" fontId="29" fillId="33" borderId="18" xfId="84" applyFont="1" applyFill="1" applyBorder="1" applyAlignment="1" applyProtection="1">
      <alignment horizontal="left"/>
      <protection/>
    </xf>
    <xf numFmtId="0" fontId="29" fillId="33" borderId="36" xfId="84" applyFont="1" applyFill="1" applyBorder="1" applyAlignment="1" applyProtection="1">
      <alignment horizontal="left"/>
      <protection/>
    </xf>
    <xf numFmtId="0" fontId="29" fillId="33" borderId="0" xfId="84" applyFont="1" applyFill="1" applyBorder="1" applyAlignment="1" applyProtection="1">
      <alignment horizontal="center"/>
      <protection/>
    </xf>
    <xf numFmtId="0" fontId="29" fillId="33" borderId="20" xfId="84" applyFont="1" applyFill="1" applyBorder="1" applyAlignment="1" applyProtection="1">
      <alignment horizontal="left"/>
      <protection/>
    </xf>
    <xf numFmtId="0" fontId="29" fillId="33" borderId="31" xfId="84" applyFont="1" applyFill="1" applyBorder="1" applyAlignment="1" applyProtection="1">
      <alignment horizontal="left"/>
      <protection/>
    </xf>
    <xf numFmtId="37" fontId="2" fillId="33" borderId="0" xfId="85" applyFont="1" applyFill="1" applyBorder="1" applyAlignment="1" applyProtection="1">
      <alignment horizontal="left"/>
      <protection locked="0"/>
    </xf>
    <xf numFmtId="37" fontId="29" fillId="33" borderId="0" xfId="85" applyFont="1" applyFill="1" applyAlignment="1" applyProtection="1">
      <alignment horizontal="left" wrapText="1"/>
      <protection/>
    </xf>
    <xf numFmtId="37" fontId="29" fillId="33" borderId="0" xfId="85" applyFont="1" applyFill="1" applyBorder="1" applyAlignment="1" applyProtection="1">
      <alignment horizontal="left"/>
      <protection/>
    </xf>
    <xf numFmtId="37" fontId="29" fillId="33" borderId="20" xfId="85" applyFont="1" applyFill="1" applyBorder="1" applyAlignment="1" applyProtection="1">
      <alignment horizontal="left"/>
      <protection/>
    </xf>
    <xf numFmtId="0" fontId="0" fillId="34" borderId="0" xfId="83" applyFont="1" applyFill="1" applyBorder="1" applyAlignment="1" applyProtection="1">
      <alignment horizontal="left"/>
      <protection/>
    </xf>
    <xf numFmtId="10" fontId="29" fillId="33" borderId="18" xfId="88" applyNumberFormat="1" applyFont="1" applyFill="1" applyBorder="1" applyAlignment="1" applyProtection="1">
      <alignment horizontal="left"/>
      <protection/>
    </xf>
    <xf numFmtId="10" fontId="29" fillId="33" borderId="36" xfId="88" applyNumberFormat="1" applyFont="1" applyFill="1" applyBorder="1" applyAlignment="1" applyProtection="1">
      <alignment horizontal="left"/>
      <protection/>
    </xf>
    <xf numFmtId="10" fontId="29" fillId="33" borderId="20" xfId="88" applyNumberFormat="1" applyFont="1" applyFill="1" applyBorder="1" applyAlignment="1" applyProtection="1">
      <alignment horizontal="left"/>
      <protection/>
    </xf>
    <xf numFmtId="10" fontId="29" fillId="33" borderId="31" xfId="88" applyNumberFormat="1" applyFont="1" applyFill="1" applyBorder="1" applyAlignment="1" applyProtection="1">
      <alignment horizontal="left"/>
      <protection/>
    </xf>
    <xf numFmtId="0" fontId="29" fillId="33" borderId="23" xfId="84" applyFont="1" applyFill="1" applyBorder="1" applyAlignment="1" applyProtection="1">
      <alignment horizontal="left"/>
      <protection/>
    </xf>
    <xf numFmtId="0" fontId="29" fillId="33" borderId="30" xfId="84" applyFont="1" applyFill="1" applyBorder="1" applyAlignment="1" applyProtection="1">
      <alignment horizontal="left"/>
      <protection/>
    </xf>
    <xf numFmtId="0" fontId="68" fillId="33" borderId="23" xfId="58" applyFont="1" applyFill="1" applyBorder="1" applyAlignment="1" applyProtection="1">
      <alignment horizontal="left"/>
      <protection/>
    </xf>
    <xf numFmtId="0" fontId="2" fillId="33" borderId="0" xfId="58" applyFont="1" applyFill="1" applyBorder="1" applyAlignment="1" applyProtection="1">
      <alignment horizontal="left"/>
      <protection/>
    </xf>
    <xf numFmtId="0" fontId="2" fillId="34" borderId="0" xfId="58" applyFont="1" applyFill="1" applyBorder="1" applyAlignment="1" applyProtection="1">
      <alignment horizontal="left" wrapText="1"/>
      <protection locked="0"/>
    </xf>
    <xf numFmtId="0" fontId="110" fillId="34" borderId="0" xfId="58" applyFont="1" applyFill="1" applyBorder="1" applyAlignment="1" applyProtection="1">
      <alignment horizontal="left" wrapText="1"/>
      <protection locked="0"/>
    </xf>
    <xf numFmtId="0" fontId="68" fillId="33" borderId="18" xfId="58" applyFont="1" applyFill="1" applyBorder="1" applyAlignment="1" applyProtection="1">
      <alignment horizontal="left"/>
      <protection/>
    </xf>
    <xf numFmtId="0" fontId="110" fillId="33" borderId="0" xfId="58" applyFont="1" applyFill="1" applyAlignment="1" applyProtection="1" quotePrefix="1">
      <alignment horizontal="left"/>
      <protection locked="0"/>
    </xf>
    <xf numFmtId="0" fontId="2" fillId="33" borderId="25" xfId="58" applyFont="1" applyFill="1" applyBorder="1" applyAlignment="1" applyProtection="1">
      <alignment horizontal="center"/>
      <protection/>
    </xf>
    <xf numFmtId="41" fontId="2" fillId="33" borderId="11" xfId="58" applyNumberFormat="1" applyFont="1" applyFill="1" applyBorder="1" applyAlignment="1" applyProtection="1">
      <alignment horizontal="right" wrapText="1"/>
      <protection/>
    </xf>
    <xf numFmtId="41" fontId="2" fillId="33" borderId="16" xfId="58" applyNumberFormat="1" applyFont="1" applyFill="1" applyBorder="1" applyAlignment="1" applyProtection="1">
      <alignment horizontal="right" wrapText="1"/>
      <protection/>
    </xf>
    <xf numFmtId="41" fontId="2" fillId="33" borderId="25" xfId="58" applyNumberFormat="1" applyFont="1" applyFill="1" applyBorder="1" applyAlignment="1" applyProtection="1">
      <alignment horizontal="center"/>
      <protection/>
    </xf>
    <xf numFmtId="0" fontId="2" fillId="33" borderId="16" xfId="58" applyFont="1" applyFill="1" applyBorder="1" applyAlignment="1" applyProtection="1">
      <alignment horizontal="center"/>
      <protection/>
    </xf>
    <xf numFmtId="41" fontId="68" fillId="33" borderId="24" xfId="58" applyNumberFormat="1" applyFont="1" applyFill="1" applyBorder="1" applyAlignment="1" applyProtection="1">
      <alignment horizontal="center"/>
      <protection/>
    </xf>
    <xf numFmtId="41" fontId="68" fillId="33" borderId="25" xfId="58" applyNumberFormat="1" applyFont="1" applyFill="1" applyBorder="1" applyAlignment="1" applyProtection="1">
      <alignment horizontal="center"/>
      <protection/>
    </xf>
    <xf numFmtId="0" fontId="2" fillId="34" borderId="0" xfId="58" applyFont="1" applyFill="1" applyAlignment="1" applyProtection="1">
      <alignment horizontal="left"/>
      <protection/>
    </xf>
    <xf numFmtId="0" fontId="91" fillId="35" borderId="0" xfId="58" applyFont="1" applyFill="1" applyAlignment="1" applyProtection="1">
      <alignment horizontal="center" wrapText="1"/>
      <protection/>
    </xf>
    <xf numFmtId="0" fontId="29" fillId="33" borderId="16" xfId="58" applyFont="1" applyFill="1" applyBorder="1" applyAlignment="1" applyProtection="1" quotePrefix="1">
      <alignment horizontal="center" wrapText="1"/>
      <protection/>
    </xf>
    <xf numFmtId="0" fontId="29" fillId="33" borderId="25" xfId="58" applyFont="1" applyFill="1" applyBorder="1" applyAlignment="1" applyProtection="1">
      <alignment horizontal="center" wrapText="1"/>
      <protection/>
    </xf>
    <xf numFmtId="0" fontId="29" fillId="33" borderId="0" xfId="58" applyFont="1" applyFill="1" applyBorder="1" applyAlignment="1" applyProtection="1" quotePrefix="1">
      <alignment horizontal="left" wrapText="1"/>
      <protection/>
    </xf>
    <xf numFmtId="0" fontId="29" fillId="33" borderId="11" xfId="58" applyFont="1" applyFill="1" applyBorder="1" applyAlignment="1" applyProtection="1">
      <alignment horizontal="right" wrapText="1"/>
      <protection/>
    </xf>
    <xf numFmtId="0" fontId="29" fillId="33" borderId="16" xfId="58" applyFont="1" applyFill="1" applyBorder="1" applyAlignment="1" applyProtection="1">
      <alignment horizontal="right" wrapText="1"/>
      <protection/>
    </xf>
    <xf numFmtId="49" fontId="31" fillId="33" borderId="0" xfId="62" applyNumberFormat="1" applyFont="1" applyFill="1" applyBorder="1" applyAlignment="1" applyProtection="1">
      <alignment horizontal="left" vertical="center"/>
      <protection/>
    </xf>
    <xf numFmtId="0" fontId="91" fillId="35" borderId="0" xfId="58" applyFont="1" applyFill="1" applyAlignment="1" applyProtection="1">
      <alignment horizontal="center" vertical="center" wrapText="1"/>
      <protection/>
    </xf>
    <xf numFmtId="0" fontId="29" fillId="33" borderId="25" xfId="58" applyFont="1" applyFill="1" applyBorder="1" applyAlignment="1" applyProtection="1">
      <alignment horizontal="center"/>
      <protection/>
    </xf>
    <xf numFmtId="37" fontId="21" fillId="0" borderId="0" xfId="70" applyFont="1" applyFill="1" applyAlignment="1" applyProtection="1">
      <alignment horizontal="left"/>
      <protection locked="0"/>
    </xf>
    <xf numFmtId="37" fontId="0" fillId="0" borderId="0" xfId="70" applyFont="1" applyFill="1" applyProtection="1">
      <alignment/>
      <protection locked="0"/>
    </xf>
    <xf numFmtId="0" fontId="29" fillId="33" borderId="11" xfId="58" applyFont="1" applyFill="1" applyBorder="1" applyAlignment="1" applyProtection="1">
      <alignment horizontal="right"/>
      <protection/>
    </xf>
    <xf numFmtId="0" fontId="29" fillId="33" borderId="16" xfId="58" applyFont="1" applyFill="1" applyBorder="1" applyAlignment="1" applyProtection="1">
      <alignment horizontal="right"/>
      <protection/>
    </xf>
    <xf numFmtId="0" fontId="29" fillId="33" borderId="0" xfId="58" applyFont="1" applyFill="1" applyAlignment="1" applyProtection="1" quotePrefix="1">
      <alignment horizontal="right" wrapText="1"/>
      <protection/>
    </xf>
    <xf numFmtId="0" fontId="29" fillId="33" borderId="16" xfId="58" applyFont="1" applyFill="1" applyBorder="1" applyAlignment="1" applyProtection="1" quotePrefix="1">
      <alignment horizontal="right" wrapText="1"/>
      <protection/>
    </xf>
    <xf numFmtId="0" fontId="11" fillId="33" borderId="23" xfId="58" applyFont="1" applyFill="1" applyBorder="1" applyAlignment="1" applyProtection="1">
      <alignment horizontal="left"/>
      <protection/>
    </xf>
    <xf numFmtId="0" fontId="11" fillId="33" borderId="18" xfId="58" applyFont="1" applyFill="1" applyBorder="1" applyAlignment="1" applyProtection="1">
      <alignment horizontal="left"/>
      <protection/>
    </xf>
    <xf numFmtId="0" fontId="11" fillId="33" borderId="20" xfId="58" applyFont="1" applyFill="1" applyBorder="1" applyAlignment="1" applyProtection="1">
      <alignment horizontal="left"/>
      <protection/>
    </xf>
    <xf numFmtId="0" fontId="11" fillId="33" borderId="0" xfId="58" applyFont="1" applyFill="1" applyBorder="1" applyAlignment="1" applyProtection="1">
      <alignment horizontal="left" wrapText="1"/>
      <protection/>
    </xf>
    <xf numFmtId="0" fontId="11" fillId="33" borderId="0" xfId="58" applyFont="1" applyFill="1" applyBorder="1" applyAlignment="1" applyProtection="1">
      <alignment horizontal="left"/>
      <protection/>
    </xf>
    <xf numFmtId="0" fontId="10" fillId="33" borderId="0" xfId="58" applyFont="1" applyFill="1" applyAlignment="1" applyProtection="1" quotePrefix="1">
      <alignment horizontal="left"/>
      <protection/>
    </xf>
    <xf numFmtId="0" fontId="14" fillId="33" borderId="0" xfId="58" applyFont="1" applyFill="1" applyBorder="1" applyAlignment="1" applyProtection="1">
      <alignment horizontal="left"/>
      <protection/>
    </xf>
    <xf numFmtId="0" fontId="11" fillId="33" borderId="20" xfId="58" applyFont="1" applyFill="1" applyBorder="1" applyAlignment="1" applyProtection="1" quotePrefix="1">
      <alignment horizontal="left"/>
      <protection/>
    </xf>
    <xf numFmtId="0" fontId="14" fillId="33" borderId="20" xfId="58" applyFont="1" applyFill="1" applyBorder="1" applyAlignment="1" applyProtection="1">
      <alignment horizontal="left"/>
      <protection/>
    </xf>
    <xf numFmtId="0" fontId="14" fillId="33" borderId="23" xfId="58" applyFont="1" applyFill="1" applyBorder="1" applyAlignment="1" applyProtection="1" quotePrefix="1">
      <alignment horizontal="left"/>
      <protection/>
    </xf>
    <xf numFmtId="0" fontId="14" fillId="33" borderId="18" xfId="58" applyFont="1" applyFill="1" applyBorder="1" applyAlignment="1" applyProtection="1">
      <alignment horizontal="left"/>
      <protection/>
    </xf>
    <xf numFmtId="0" fontId="2" fillId="34" borderId="0" xfId="58" applyFont="1" applyFill="1" applyAlignment="1" applyProtection="1">
      <alignment horizontal="left" vertical="top" wrapText="1"/>
      <protection locked="0"/>
    </xf>
    <xf numFmtId="0" fontId="2" fillId="33" borderId="0" xfId="58" applyFont="1" applyFill="1" applyAlignment="1" applyProtection="1">
      <alignment horizontal="left" vertical="top"/>
      <protection locked="0"/>
    </xf>
    <xf numFmtId="0" fontId="2" fillId="33" borderId="0" xfId="58" applyFont="1" applyFill="1" applyAlignment="1" applyProtection="1">
      <alignment horizontal="left" vertical="top" wrapText="1"/>
      <protection locked="0"/>
    </xf>
    <xf numFmtId="0" fontId="0" fillId="33" borderId="0" xfId="58" applyFont="1" applyFill="1" applyAlignment="1" applyProtection="1">
      <alignment horizontal="left"/>
      <protection/>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Q4-11-SFI-P1-49-v1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Display" xfId="58"/>
    <cellStyle name="Normal_Display_1" xfId="59"/>
    <cellStyle name="Normal_Display_2" xfId="60"/>
    <cellStyle name="Normal_Display_Display" xfId="61"/>
    <cellStyle name="Normal_Presentation July" xfId="62"/>
    <cellStyle name="Normal_Q1_12_SFI-P1-50 ABS_p16" xfId="63"/>
    <cellStyle name="Normal_Q1_12_SFI-P1-50 AUM_p17" xfId="64"/>
    <cellStyle name="Normal_Q1_12_SFI-P1-50 BSQ_p11" xfId="65"/>
    <cellStyle name="Normal_Q1_12_SFI-P1-50 C3_p23" xfId="66"/>
    <cellStyle name="Normal_Q1_12_SFI-P1-50 CHG_p13" xfId="67"/>
    <cellStyle name="Normal_Q1_12_SFI-P1-50 CI_p18" xfId="68"/>
    <cellStyle name="Normal_Q1_12_SFI-P1-50 DR_p28" xfId="69"/>
    <cellStyle name="Normal_Q1_12_SFI-P1-50 FV_p30" xfId="70"/>
    <cellStyle name="Normal_Q1_12_SFI-P1-50 GIL_p19" xfId="71"/>
    <cellStyle name="Normal_Q1_12_SFI-P1-50 HLQ_p1" xfId="72"/>
    <cellStyle name="Normal_Q1_12_SFI-P1-50 IRR_p31" xfId="73"/>
    <cellStyle name="Normal_Q1_12_SFI-P1-50 NII_p3" xfId="74"/>
    <cellStyle name="Normal_Q1_12_SFI-P1-50 NIL_p22" xfId="75"/>
    <cellStyle name="Normal_Q1_12_SFI-P1-50 NIX_p4" xfId="76"/>
    <cellStyle name="Normal_Q1_12_SFI-P1-50 OTHER_p9" xfId="77"/>
    <cellStyle name="Normal_Q1_12_SFI-P1-50 RTL MKTS_p6" xfId="78"/>
    <cellStyle name="Normal_Q1_12_SFI-P1-50 TR REV&amp;BRK-COMM_p10" xfId="79"/>
    <cellStyle name="Normal_Q1_12_SFI-P1-50 WMGMT_p7" xfId="80"/>
    <cellStyle name="Normal_Q1_12_SFI-P1-50 WMKRT IS_p8" xfId="81"/>
    <cellStyle name="Normal_SFI-Pro-forma-final_Display" xfId="82"/>
    <cellStyle name="Normal_SFI-Pro-forma-final-CREDIT" xfId="83"/>
    <cellStyle name="Normal_SFI-Pro-forma-final-CREDIT_Display" xfId="84"/>
    <cellStyle name="Normal_Sheet1_Display" xfId="85"/>
    <cellStyle name="Note" xfId="86"/>
    <cellStyle name="Output" xfId="87"/>
    <cellStyle name="Percent" xfId="88"/>
    <cellStyle name="Title" xfId="89"/>
    <cellStyle name="Total" xfId="90"/>
    <cellStyle name="Warning Text"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AF0B1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10.66.19.108/en/logo/files/01_CIBC_Corporate_Retail/1_English/2_Keylined/1_JPEG/1_CIBC_CR_KEY_2C_RGB.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xdr:row>
      <xdr:rowOff>495300</xdr:rowOff>
    </xdr:from>
    <xdr:to>
      <xdr:col>0</xdr:col>
      <xdr:colOff>7458075</xdr:colOff>
      <xdr:row>14</xdr:row>
      <xdr:rowOff>476250</xdr:rowOff>
    </xdr:to>
    <xdr:pic>
      <xdr:nvPicPr>
        <xdr:cNvPr id="1" name="Picture 2" descr="http://10.66.19.108/en/logo/files/01_CIBC_Corporate_Retail/1_English/2_Keylined/1_JPEG/1_CIBC_CR_KEY_2C_RGB.jpg"/>
        <xdr:cNvPicPr preferRelativeResize="1">
          <a:picLocks noChangeAspect="0"/>
        </xdr:cNvPicPr>
      </xdr:nvPicPr>
      <xdr:blipFill>
        <a:blip r:link="rId1"/>
        <a:stretch>
          <a:fillRect/>
        </a:stretch>
      </xdr:blipFill>
      <xdr:spPr>
        <a:xfrm>
          <a:off x="133350" y="2171700"/>
          <a:ext cx="7324725" cy="6496050"/>
        </a:xfrm>
        <a:prstGeom prst="rect">
          <a:avLst/>
        </a:prstGeom>
        <a:noFill/>
        <a:ln w="9525" cmpd="sng">
          <a:noFill/>
        </a:ln>
      </xdr:spPr>
    </xdr:pic>
    <xdr:clientData/>
  </xdr:twoCellAnchor>
  <xdr:twoCellAnchor>
    <xdr:from>
      <xdr:col>0</xdr:col>
      <xdr:colOff>133350</xdr:colOff>
      <xdr:row>4</xdr:row>
      <xdr:rowOff>495300</xdr:rowOff>
    </xdr:from>
    <xdr:to>
      <xdr:col>0</xdr:col>
      <xdr:colOff>7458075</xdr:colOff>
      <xdr:row>14</xdr:row>
      <xdr:rowOff>476250</xdr:rowOff>
    </xdr:to>
    <xdr:pic>
      <xdr:nvPicPr>
        <xdr:cNvPr id="2" name="Picture 2" descr="http://10.66.19.108/en/logo/files/01_CIBC_Corporate_Retail/1_English/2_Keylined/1_JPEG/1_CIBC_CR_KEY_2C_RGB.jpg"/>
        <xdr:cNvPicPr preferRelativeResize="1">
          <a:picLocks noChangeAspect="0"/>
        </xdr:cNvPicPr>
      </xdr:nvPicPr>
      <xdr:blipFill>
        <a:blip r:link="rId1"/>
        <a:stretch>
          <a:fillRect/>
        </a:stretch>
      </xdr:blipFill>
      <xdr:spPr>
        <a:xfrm>
          <a:off x="133350" y="2171700"/>
          <a:ext cx="7324725" cy="6496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bc.com/ca/pdf/investor/q213financials.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H25"/>
  <sheetViews>
    <sheetView tabSelected="1" zoomScale="50" zoomScaleNormal="50" zoomScalePageLayoutView="0" workbookViewId="0" topLeftCell="A1">
      <selection activeCell="B4" sqref="B4"/>
    </sheetView>
  </sheetViews>
  <sheetFormatPr defaultColWidth="9.140625" defaultRowHeight="12.75"/>
  <cols>
    <col min="1" max="2" width="118.7109375" style="0" customWidth="1"/>
    <col min="3" max="3" width="16.7109375" style="0" customWidth="1"/>
  </cols>
  <sheetData>
    <row r="2" ht="39.75" customHeight="1"/>
    <row r="3" ht="39.75" customHeight="1"/>
    <row r="4" ht="39.75" customHeight="1"/>
    <row r="5" spans="1:7" s="2199" customFormat="1" ht="39.75" customHeight="1">
      <c r="A5" s="2198"/>
      <c r="B5" s="2198"/>
      <c r="C5"/>
      <c r="D5"/>
      <c r="E5"/>
      <c r="F5"/>
      <c r="G5"/>
    </row>
    <row r="6" spans="1:7" s="2199" customFormat="1" ht="39.75" customHeight="1">
      <c r="A6" s="2198"/>
      <c r="B6" s="2198"/>
      <c r="C6"/>
      <c r="D6"/>
      <c r="E6"/>
      <c r="F6"/>
      <c r="G6"/>
    </row>
    <row r="7" spans="1:7" s="2199" customFormat="1" ht="39.75" customHeight="1">
      <c r="A7" s="2198"/>
      <c r="B7" s="2198"/>
      <c r="C7"/>
      <c r="D7"/>
      <c r="E7"/>
      <c r="F7"/>
      <c r="G7"/>
    </row>
    <row r="8" spans="1:2" ht="75.75">
      <c r="A8" s="2198"/>
      <c r="B8" s="2202" t="s">
        <v>76</v>
      </c>
    </row>
    <row r="9" spans="1:7" s="2199" customFormat="1" ht="79.5" customHeight="1">
      <c r="A9" s="2198"/>
      <c r="B9" s="2202" t="s">
        <v>77</v>
      </c>
      <c r="C9"/>
      <c r="D9"/>
      <c r="E9"/>
      <c r="F9"/>
      <c r="G9"/>
    </row>
    <row r="10" spans="1:7" s="2199" customFormat="1" ht="79.5" customHeight="1">
      <c r="A10" s="2198"/>
      <c r="B10" s="2202" t="s">
        <v>78</v>
      </c>
      <c r="C10"/>
      <c r="D10"/>
      <c r="E10"/>
      <c r="F10"/>
      <c r="G10"/>
    </row>
    <row r="11" spans="1:7" s="2199" customFormat="1" ht="39.75" customHeight="1">
      <c r="A11" s="2198"/>
      <c r="B11" s="2203"/>
      <c r="C11"/>
      <c r="D11"/>
      <c r="E11"/>
      <c r="F11"/>
      <c r="G11"/>
    </row>
    <row r="12" spans="1:7" s="2199" customFormat="1" ht="39.75" customHeight="1">
      <c r="A12" s="2198"/>
      <c r="B12" s="2204" t="s">
        <v>79</v>
      </c>
      <c r="C12"/>
      <c r="D12"/>
      <c r="E12"/>
      <c r="F12"/>
      <c r="G12"/>
    </row>
    <row r="13" spans="1:7" s="2200" customFormat="1" ht="39.75" customHeight="1">
      <c r="A13" s="2198"/>
      <c r="B13" s="2205" t="s">
        <v>80</v>
      </c>
      <c r="C13"/>
      <c r="D13"/>
      <c r="E13"/>
      <c r="F13"/>
      <c r="G13"/>
    </row>
    <row r="14" spans="1:7" s="2200" customFormat="1" ht="39.75" customHeight="1">
      <c r="A14" s="2198"/>
      <c r="B14" s="2198"/>
      <c r="C14"/>
      <c r="D14"/>
      <c r="E14"/>
      <c r="F14"/>
      <c r="G14"/>
    </row>
    <row r="15" spans="1:7" s="2200" customFormat="1" ht="39.75" customHeight="1">
      <c r="A15" s="2198"/>
      <c r="B15" s="2198"/>
      <c r="C15"/>
      <c r="D15"/>
      <c r="E15"/>
      <c r="F15"/>
      <c r="G15"/>
    </row>
    <row r="16" spans="1:7" s="2199" customFormat="1" ht="39.75" customHeight="1">
      <c r="A16" s="2198"/>
      <c r="B16" s="2198"/>
      <c r="C16"/>
      <c r="D16"/>
      <c r="E16"/>
      <c r="F16"/>
      <c r="G16"/>
    </row>
    <row r="17" spans="1:7" s="2199" customFormat="1" ht="39.75" customHeight="1">
      <c r="A17" s="2198"/>
      <c r="B17" s="2198"/>
      <c r="C17"/>
      <c r="D17"/>
      <c r="E17"/>
      <c r="F17"/>
      <c r="G17"/>
    </row>
    <row r="18" spans="1:7" s="2199" customFormat="1" ht="39.75" customHeight="1">
      <c r="A18" s="2198"/>
      <c r="B18" s="2198"/>
      <c r="C18"/>
      <c r="D18"/>
      <c r="E18"/>
      <c r="F18"/>
      <c r="G18"/>
    </row>
    <row r="19" spans="1:8" s="2199" customFormat="1" ht="39.75" customHeight="1">
      <c r="A19" s="2198"/>
      <c r="B19" s="2198"/>
      <c r="C19"/>
      <c r="D19"/>
      <c r="E19"/>
      <c r="F19"/>
      <c r="G19"/>
      <c r="H19" s="2201"/>
    </row>
    <row r="20" spans="1:7" s="2199" customFormat="1" ht="39.75" customHeight="1">
      <c r="A20" s="2198"/>
      <c r="B20" s="2198"/>
      <c r="C20"/>
      <c r="D20"/>
      <c r="E20"/>
      <c r="F20"/>
      <c r="G20"/>
    </row>
    <row r="21" spans="1:7" s="2199" customFormat="1" ht="39.75" customHeight="1">
      <c r="A21" s="2198"/>
      <c r="B21" s="2198"/>
      <c r="C21"/>
      <c r="D21"/>
      <c r="E21"/>
      <c r="F21"/>
      <c r="G21"/>
    </row>
    <row r="22" spans="1:2" s="2199" customFormat="1" ht="39.75" customHeight="1">
      <c r="A22" s="2244" t="s">
        <v>81</v>
      </c>
      <c r="B22" s="2244"/>
    </row>
    <row r="23" spans="1:2" s="2199" customFormat="1" ht="39.75" customHeight="1">
      <c r="A23" s="2245" t="s">
        <v>82</v>
      </c>
      <c r="B23" s="2245"/>
    </row>
    <row r="24" spans="1:2" s="2199" customFormat="1" ht="39.75" customHeight="1">
      <c r="A24" s="2244" t="s">
        <v>83</v>
      </c>
      <c r="B24" s="2244"/>
    </row>
    <row r="25" spans="1:2" s="2199" customFormat="1" ht="39.75" customHeight="1">
      <c r="A25" s="2246" t="s">
        <v>84</v>
      </c>
      <c r="B25" s="2246"/>
    </row>
    <row r="26" s="2199" customFormat="1" ht="39.75" customHeight="1"/>
    <row r="27" ht="39.75" customHeight="1"/>
    <row r="28" ht="39.75" customHeight="1"/>
  </sheetData>
  <sheetProtection/>
  <mergeCells count="4">
    <mergeCell ref="A22:B22"/>
    <mergeCell ref="A23:B23"/>
    <mergeCell ref="A24:B24"/>
    <mergeCell ref="A25:B25"/>
  </mergeCells>
  <hyperlinks>
    <hyperlink ref="A25" r:id="rId1" display="http://www.cibc.com/ca/pdf/investor/q213financials.pdf"/>
  </hyperlinks>
  <printOptions/>
  <pageMargins left="0.25" right="0.25" top="0.5" bottom="0.25" header="0.5" footer="0.5"/>
  <pageSetup horizontalDpi="600" verticalDpi="600" orientation="landscape" scale="57" r:id="rId3"/>
  <drawing r:id="rId2"/>
</worksheet>
</file>

<file path=xl/worksheets/sheet10.xml><?xml version="1.0" encoding="utf-8"?>
<worksheet xmlns="http://schemas.openxmlformats.org/spreadsheetml/2006/main" xmlns:r="http://schemas.openxmlformats.org/officeDocument/2006/relationships">
  <dimension ref="A1:S20"/>
  <sheetViews>
    <sheetView zoomScalePageLayoutView="0" workbookViewId="0" topLeftCell="A1">
      <selection activeCell="E25" sqref="E25"/>
    </sheetView>
  </sheetViews>
  <sheetFormatPr defaultColWidth="9.140625" defaultRowHeight="12.75"/>
  <cols>
    <col min="1" max="1" width="2.140625" style="1767" customWidth="1"/>
    <col min="2" max="2" width="33.28125" style="1767" customWidth="1"/>
    <col min="3" max="3" width="7.8515625" style="1777" customWidth="1"/>
    <col min="4" max="4" width="7.8515625" style="1778" customWidth="1"/>
    <col min="5" max="11" width="7.8515625" style="1767" customWidth="1"/>
    <col min="12" max="12" width="1.28515625" style="1767" customWidth="1"/>
    <col min="13" max="13" width="2.140625" style="1767" customWidth="1"/>
    <col min="14" max="14" width="1.28515625" style="1767" customWidth="1"/>
    <col min="15" max="15" width="7.8515625" style="1778" customWidth="1"/>
    <col min="16" max="18" width="7.8515625" style="1767" customWidth="1"/>
    <col min="19" max="19" width="1.28515625" style="1779" customWidth="1"/>
    <col min="20" max="21" width="9.140625" style="1767" customWidth="1"/>
    <col min="22" max="22" width="9.140625" style="1780" customWidth="1"/>
    <col min="23" max="255" width="9.140625" style="1767" customWidth="1"/>
    <col min="256" max="16384" width="9.140625" style="1767" customWidth="1"/>
  </cols>
  <sheetData>
    <row r="1" spans="1:19" ht="18">
      <c r="A1" s="2306" t="s">
        <v>710</v>
      </c>
      <c r="B1" s="2306"/>
      <c r="C1" s="2306"/>
      <c r="D1" s="2306"/>
      <c r="E1" s="2306"/>
      <c r="F1" s="2306"/>
      <c r="G1" s="2306"/>
      <c r="H1" s="2306"/>
      <c r="I1" s="2306"/>
      <c r="J1" s="2306"/>
      <c r="K1" s="2306"/>
      <c r="L1" s="2306"/>
      <c r="M1" s="2306"/>
      <c r="N1" s="2306"/>
      <c r="O1" s="2306"/>
      <c r="P1" s="2306"/>
      <c r="Q1" s="2306"/>
      <c r="R1" s="2306"/>
      <c r="S1" s="2306"/>
    </row>
    <row r="2" spans="1:19" ht="10.5" customHeight="1">
      <c r="A2" s="347"/>
      <c r="B2" s="347"/>
      <c r="C2" s="347"/>
      <c r="D2" s="347"/>
      <c r="E2" s="347"/>
      <c r="F2" s="347"/>
      <c r="G2" s="347"/>
      <c r="H2" s="347"/>
      <c r="I2" s="347"/>
      <c r="J2" s="347"/>
      <c r="K2" s="347"/>
      <c r="L2" s="347"/>
      <c r="M2" s="347"/>
      <c r="N2" s="347"/>
      <c r="O2" s="346"/>
      <c r="P2" s="346"/>
      <c r="Q2" s="347"/>
      <c r="R2" s="347"/>
      <c r="S2" s="944"/>
    </row>
    <row r="3" spans="1:19" ht="10.5" customHeight="1">
      <c r="A3" s="2344" t="s">
        <v>711</v>
      </c>
      <c r="B3" s="2344"/>
      <c r="C3" s="1198"/>
      <c r="D3" s="1198"/>
      <c r="E3" s="1198"/>
      <c r="F3" s="1198"/>
      <c r="G3" s="1198"/>
      <c r="H3" s="1198"/>
      <c r="I3" s="1198"/>
      <c r="J3" s="1198"/>
      <c r="K3" s="1198"/>
      <c r="L3" s="1198"/>
      <c r="M3" s="1198"/>
      <c r="N3" s="1198"/>
      <c r="O3" s="1318"/>
      <c r="P3" s="1318"/>
      <c r="Q3" s="1198"/>
      <c r="R3" s="1198"/>
      <c r="S3" s="1310"/>
    </row>
    <row r="4" spans="1:19" ht="10.5" customHeight="1">
      <c r="A4" s="1768"/>
      <c r="B4" s="1768"/>
      <c r="C4" s="1198"/>
      <c r="D4" s="1198"/>
      <c r="E4" s="1198"/>
      <c r="F4" s="1198"/>
      <c r="G4" s="1198"/>
      <c r="H4" s="1198"/>
      <c r="I4" s="1198"/>
      <c r="J4" s="1198"/>
      <c r="K4" s="1198"/>
      <c r="L4" s="1198"/>
      <c r="M4" s="1198"/>
      <c r="N4" s="1198"/>
      <c r="O4" s="1318"/>
      <c r="P4" s="1318"/>
      <c r="Q4" s="1198"/>
      <c r="R4" s="1198"/>
      <c r="S4" s="1310"/>
    </row>
    <row r="5" spans="1:19" ht="21" customHeight="1">
      <c r="A5" s="2342" t="s">
        <v>712</v>
      </c>
      <c r="B5" s="2342"/>
      <c r="C5" s="2342"/>
      <c r="D5" s="2342"/>
      <c r="E5" s="2342"/>
      <c r="F5" s="2342"/>
      <c r="G5" s="2342"/>
      <c r="H5" s="2342"/>
      <c r="I5" s="2342"/>
      <c r="J5" s="2342"/>
      <c r="K5" s="2342"/>
      <c r="L5" s="2342"/>
      <c r="M5" s="2342"/>
      <c r="N5" s="2342"/>
      <c r="O5" s="2342"/>
      <c r="P5" s="2342"/>
      <c r="Q5" s="2342"/>
      <c r="R5" s="2342"/>
      <c r="S5" s="2342"/>
    </row>
    <row r="6" spans="1:19" ht="22.5" customHeight="1">
      <c r="A6" s="2342" t="s">
        <v>713</v>
      </c>
      <c r="B6" s="2342"/>
      <c r="C6" s="2342"/>
      <c r="D6" s="2342"/>
      <c r="E6" s="2342"/>
      <c r="F6" s="2342"/>
      <c r="G6" s="2342"/>
      <c r="H6" s="2342"/>
      <c r="I6" s="2342"/>
      <c r="J6" s="2342"/>
      <c r="K6" s="2342"/>
      <c r="L6" s="2342"/>
      <c r="M6" s="2342"/>
      <c r="N6" s="2342"/>
      <c r="O6" s="2342"/>
      <c r="P6" s="2342"/>
      <c r="Q6" s="2342"/>
      <c r="R6" s="2342"/>
      <c r="S6" s="2342"/>
    </row>
    <row r="7" spans="1:19" ht="22.5" customHeight="1">
      <c r="A7" s="2342" t="s">
        <v>714</v>
      </c>
      <c r="B7" s="2342"/>
      <c r="C7" s="2342"/>
      <c r="D7" s="2342"/>
      <c r="E7" s="2342"/>
      <c r="F7" s="2342"/>
      <c r="G7" s="2342"/>
      <c r="H7" s="2342"/>
      <c r="I7" s="2342"/>
      <c r="J7" s="2342"/>
      <c r="K7" s="2342"/>
      <c r="L7" s="2342"/>
      <c r="M7" s="2342"/>
      <c r="N7" s="2342"/>
      <c r="O7" s="2342"/>
      <c r="P7" s="2342"/>
      <c r="Q7" s="2342"/>
      <c r="R7" s="2342"/>
      <c r="S7" s="2342"/>
    </row>
    <row r="8" spans="1:19" ht="45" customHeight="1">
      <c r="A8" s="2343" t="s">
        <v>715</v>
      </c>
      <c r="B8" s="2343"/>
      <c r="C8" s="2343"/>
      <c r="D8" s="2343"/>
      <c r="E8" s="2343"/>
      <c r="F8" s="2343"/>
      <c r="G8" s="2343"/>
      <c r="H8" s="2343"/>
      <c r="I8" s="2343"/>
      <c r="J8" s="2343"/>
      <c r="K8" s="2343"/>
      <c r="L8" s="2343"/>
      <c r="M8" s="2343"/>
      <c r="N8" s="2343"/>
      <c r="O8" s="2343"/>
      <c r="P8" s="2343"/>
      <c r="Q8" s="2343"/>
      <c r="R8" s="2343"/>
      <c r="S8" s="2343"/>
    </row>
    <row r="9" spans="1:19" ht="10.5" customHeight="1">
      <c r="A9" s="1769"/>
      <c r="B9" s="1769"/>
      <c r="C9" s="1769"/>
      <c r="D9" s="1769"/>
      <c r="E9" s="1769"/>
      <c r="F9" s="1769"/>
      <c r="G9" s="1769"/>
      <c r="H9" s="1769"/>
      <c r="I9" s="1769"/>
      <c r="J9" s="1769"/>
      <c r="K9" s="1769"/>
      <c r="L9" s="1769"/>
      <c r="M9" s="1769"/>
      <c r="N9" s="1769"/>
      <c r="O9" s="1769"/>
      <c r="P9" s="1769"/>
      <c r="Q9" s="1769"/>
      <c r="R9" s="1769"/>
      <c r="S9" s="1769"/>
    </row>
    <row r="10" spans="1:19" ht="10.5" customHeight="1">
      <c r="A10" s="1198"/>
      <c r="B10" s="1198"/>
      <c r="C10" s="1770"/>
      <c r="D10" s="1770"/>
      <c r="E10" s="1771"/>
      <c r="F10" s="1771"/>
      <c r="G10" s="1771"/>
      <c r="H10" s="1771"/>
      <c r="I10" s="1771"/>
      <c r="J10" s="1771"/>
      <c r="K10" s="1771"/>
      <c r="L10" s="1770"/>
      <c r="M10" s="1770"/>
      <c r="N10" s="1770"/>
      <c r="O10" s="1770"/>
      <c r="P10" s="1770"/>
      <c r="Q10" s="1770"/>
      <c r="R10" s="1770"/>
      <c r="S10" s="1310"/>
    </row>
    <row r="11" spans="1:19" ht="10.5" customHeight="1">
      <c r="A11" s="2332" t="s">
        <v>202</v>
      </c>
      <c r="B11" s="2341"/>
      <c r="C11" s="432"/>
      <c r="D11" s="433"/>
      <c r="E11" s="433"/>
      <c r="F11" s="433"/>
      <c r="G11" s="433"/>
      <c r="H11" s="433"/>
      <c r="I11" s="433"/>
      <c r="J11" s="433"/>
      <c r="K11" s="433"/>
      <c r="L11" s="434"/>
      <c r="M11" s="435"/>
      <c r="N11" s="436"/>
      <c r="O11" s="437" t="s">
        <v>278</v>
      </c>
      <c r="P11" s="438" t="s">
        <v>279</v>
      </c>
      <c r="Q11" s="438" t="s">
        <v>279</v>
      </c>
      <c r="R11" s="438" t="s">
        <v>280</v>
      </c>
      <c r="S11" s="1772"/>
    </row>
    <row r="12" spans="1:19" ht="10.5" customHeight="1">
      <c r="A12" s="440"/>
      <c r="B12" s="441"/>
      <c r="C12" s="442" t="s">
        <v>217</v>
      </c>
      <c r="D12" s="443" t="s">
        <v>225</v>
      </c>
      <c r="E12" s="443" t="s">
        <v>226</v>
      </c>
      <c r="F12" s="443" t="s">
        <v>227</v>
      </c>
      <c r="G12" s="443" t="s">
        <v>228</v>
      </c>
      <c r="H12" s="443" t="s">
        <v>229</v>
      </c>
      <c r="I12" s="443" t="s">
        <v>230</v>
      </c>
      <c r="J12" s="443" t="s">
        <v>231</v>
      </c>
      <c r="K12" s="443" t="s">
        <v>232</v>
      </c>
      <c r="L12" s="444"/>
      <c r="M12" s="445"/>
      <c r="N12" s="446"/>
      <c r="O12" s="447" t="s">
        <v>281</v>
      </c>
      <c r="P12" s="443" t="s">
        <v>281</v>
      </c>
      <c r="Q12" s="443" t="s">
        <v>282</v>
      </c>
      <c r="R12" s="443" t="s">
        <v>282</v>
      </c>
      <c r="S12" s="1773"/>
    </row>
    <row r="13" spans="1:19" ht="10.5" customHeight="1">
      <c r="A13" s="1198"/>
      <c r="B13" s="1198"/>
      <c r="C13" s="1198"/>
      <c r="D13" s="1198"/>
      <c r="E13" s="1198"/>
      <c r="F13" s="1198"/>
      <c r="G13" s="1198"/>
      <c r="H13" s="1198"/>
      <c r="I13" s="1198"/>
      <c r="J13" s="1198"/>
      <c r="K13" s="1198"/>
      <c r="L13" s="1198"/>
      <c r="M13" s="1198"/>
      <c r="N13" s="1198"/>
      <c r="O13" s="1198"/>
      <c r="P13" s="1198"/>
      <c r="Q13" s="1198"/>
      <c r="R13" s="1198"/>
      <c r="S13" s="1198"/>
    </row>
    <row r="14" spans="1:19" ht="10.5" customHeight="1">
      <c r="A14" s="2337" t="s">
        <v>716</v>
      </c>
      <c r="B14" s="2338"/>
      <c r="C14" s="1172"/>
      <c r="D14" s="1173"/>
      <c r="E14" s="1173"/>
      <c r="F14" s="1173"/>
      <c r="G14" s="1173"/>
      <c r="H14" s="1173"/>
      <c r="I14" s="1173"/>
      <c r="J14" s="1173"/>
      <c r="K14" s="1173"/>
      <c r="L14" s="1174"/>
      <c r="M14" s="1198"/>
      <c r="N14" s="1172"/>
      <c r="O14" s="1173"/>
      <c r="P14" s="1173"/>
      <c r="Q14" s="1173"/>
      <c r="R14" s="1173"/>
      <c r="S14" s="1174"/>
    </row>
    <row r="15" spans="1:19" ht="10.5" customHeight="1">
      <c r="A15" s="1774"/>
      <c r="B15" s="459" t="s">
        <v>717</v>
      </c>
      <c r="C15" s="460">
        <v>546</v>
      </c>
      <c r="D15" s="461">
        <v>746</v>
      </c>
      <c r="E15" s="461">
        <v>613</v>
      </c>
      <c r="F15" s="461">
        <v>612</v>
      </c>
      <c r="G15" s="461">
        <v>572</v>
      </c>
      <c r="H15" s="461">
        <v>580</v>
      </c>
      <c r="I15" s="461">
        <v>566</v>
      </c>
      <c r="J15" s="461">
        <v>548</v>
      </c>
      <c r="K15" s="461">
        <v>519</v>
      </c>
      <c r="L15" s="462"/>
      <c r="M15" s="463"/>
      <c r="N15" s="460"/>
      <c r="O15" s="464">
        <v>1292</v>
      </c>
      <c r="P15" s="461">
        <v>1152</v>
      </c>
      <c r="Q15" s="461">
        <v>2377</v>
      </c>
      <c r="R15" s="461">
        <v>2156</v>
      </c>
      <c r="S15" s="1177"/>
    </row>
    <row r="16" spans="1:19" ht="10.5" customHeight="1">
      <c r="A16" s="1774"/>
      <c r="B16" s="459" t="s">
        <v>718</v>
      </c>
      <c r="C16" s="460">
        <v>117</v>
      </c>
      <c r="D16" s="461">
        <v>114</v>
      </c>
      <c r="E16" s="461">
        <v>103</v>
      </c>
      <c r="F16" s="461">
        <v>102</v>
      </c>
      <c r="G16" s="461">
        <v>91</v>
      </c>
      <c r="H16" s="461">
        <v>89</v>
      </c>
      <c r="I16" s="461">
        <v>83</v>
      </c>
      <c r="J16" s="461">
        <v>75</v>
      </c>
      <c r="K16" s="461">
        <v>78</v>
      </c>
      <c r="L16" s="462"/>
      <c r="M16" s="463"/>
      <c r="N16" s="460"/>
      <c r="O16" s="464">
        <v>231</v>
      </c>
      <c r="P16" s="461">
        <v>180</v>
      </c>
      <c r="Q16" s="461">
        <v>385</v>
      </c>
      <c r="R16" s="461">
        <v>335</v>
      </c>
      <c r="S16" s="1177"/>
    </row>
    <row r="17" spans="1:19" ht="10.5" customHeight="1">
      <c r="A17" s="1775"/>
      <c r="B17" s="459" t="s">
        <v>719</v>
      </c>
      <c r="C17" s="460">
        <v>213</v>
      </c>
      <c r="D17" s="461">
        <v>264</v>
      </c>
      <c r="E17" s="461">
        <v>209</v>
      </c>
      <c r="F17" s="461">
        <v>212</v>
      </c>
      <c r="G17" s="461">
        <v>192</v>
      </c>
      <c r="H17" s="461">
        <v>86</v>
      </c>
      <c r="I17" s="461">
        <v>187</v>
      </c>
      <c r="J17" s="461">
        <v>149</v>
      </c>
      <c r="K17" s="461">
        <v>126</v>
      </c>
      <c r="L17" s="462"/>
      <c r="M17" s="463"/>
      <c r="N17" s="460"/>
      <c r="O17" s="464">
        <v>477</v>
      </c>
      <c r="P17" s="461">
        <v>278</v>
      </c>
      <c r="Q17" s="461">
        <v>699</v>
      </c>
      <c r="R17" s="461">
        <v>589</v>
      </c>
      <c r="S17" s="1177"/>
    </row>
    <row r="18" spans="1:19" ht="10.5" customHeight="1">
      <c r="A18" s="1775"/>
      <c r="B18" s="459" t="s">
        <v>720</v>
      </c>
      <c r="C18" s="878">
        <v>-570</v>
      </c>
      <c r="D18" s="463">
        <v>53</v>
      </c>
      <c r="E18" s="463">
        <v>-100</v>
      </c>
      <c r="F18" s="472">
        <v>-48</v>
      </c>
      <c r="G18" s="472">
        <v>7</v>
      </c>
      <c r="H18" s="472">
        <v>30</v>
      </c>
      <c r="I18" s="472">
        <v>7</v>
      </c>
      <c r="J18" s="472">
        <v>60</v>
      </c>
      <c r="K18" s="472">
        <v>79</v>
      </c>
      <c r="L18" s="462"/>
      <c r="M18" s="463"/>
      <c r="N18" s="1202"/>
      <c r="O18" s="880">
        <v>-517</v>
      </c>
      <c r="P18" s="472">
        <v>37</v>
      </c>
      <c r="Q18" s="463">
        <v>-111</v>
      </c>
      <c r="R18" s="463">
        <v>223</v>
      </c>
      <c r="S18" s="1776"/>
    </row>
    <row r="19" spans="1:19" ht="10.5" customHeight="1">
      <c r="A19" s="2339" t="s">
        <v>405</v>
      </c>
      <c r="B19" s="2340"/>
      <c r="C19" s="1185">
        <v>306</v>
      </c>
      <c r="D19" s="882">
        <v>1177</v>
      </c>
      <c r="E19" s="882">
        <v>825</v>
      </c>
      <c r="F19" s="882">
        <v>878</v>
      </c>
      <c r="G19" s="882">
        <v>862</v>
      </c>
      <c r="H19" s="882">
        <v>785</v>
      </c>
      <c r="I19" s="882">
        <v>843</v>
      </c>
      <c r="J19" s="882">
        <v>832</v>
      </c>
      <c r="K19" s="882">
        <v>802</v>
      </c>
      <c r="L19" s="883"/>
      <c r="M19" s="463"/>
      <c r="N19" s="1185"/>
      <c r="O19" s="920">
        <v>1483</v>
      </c>
      <c r="P19" s="882">
        <v>1647</v>
      </c>
      <c r="Q19" s="882">
        <v>3350</v>
      </c>
      <c r="R19" s="882">
        <v>3303</v>
      </c>
      <c r="S19" s="1203"/>
    </row>
    <row r="20" spans="1:19" ht="10.5" customHeight="1">
      <c r="A20" s="15"/>
      <c r="B20" s="15"/>
      <c r="C20" s="15"/>
      <c r="D20" s="15"/>
      <c r="E20" s="15"/>
      <c r="F20" s="15"/>
      <c r="G20" s="15"/>
      <c r="H20" s="15"/>
      <c r="I20" s="15"/>
      <c r="J20" s="15"/>
      <c r="K20" s="15"/>
      <c r="L20" s="15"/>
      <c r="M20" s="15"/>
      <c r="N20" s="15"/>
      <c r="O20" s="15"/>
      <c r="P20" s="15"/>
      <c r="Q20" s="15"/>
      <c r="R20" s="15"/>
      <c r="S20" s="15"/>
    </row>
  </sheetData>
  <sheetProtection formatCells="0" formatColumns="0" formatRows="0" sort="0" autoFilter="0" pivotTables="0"/>
  <mergeCells count="9">
    <mergeCell ref="A14:B14"/>
    <mergeCell ref="A19:B19"/>
    <mergeCell ref="A11:B11"/>
    <mergeCell ref="A7:S7"/>
    <mergeCell ref="A8:S8"/>
    <mergeCell ref="A1:S1"/>
    <mergeCell ref="A6:S6"/>
    <mergeCell ref="A3:B3"/>
    <mergeCell ref="A5:S5"/>
  </mergeCells>
  <printOptions horizontalCentered="1"/>
  <pageMargins left="0.25" right="0.25" top="0.5" bottom="0.2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T52"/>
  <sheetViews>
    <sheetView zoomScalePageLayoutView="0" workbookViewId="0" topLeftCell="A1">
      <selection activeCell="B55" sqref="B55"/>
    </sheetView>
  </sheetViews>
  <sheetFormatPr defaultColWidth="7.00390625" defaultRowHeight="12.75"/>
  <cols>
    <col min="1" max="1" width="2.140625" style="668" customWidth="1"/>
    <col min="2" max="2" width="38.8515625" style="668" customWidth="1"/>
    <col min="3" max="3" width="4.28125" style="668" customWidth="1"/>
    <col min="4" max="4" width="7.7109375" style="669" customWidth="1"/>
    <col min="5" max="5" width="7.421875" style="670" customWidth="1"/>
    <col min="6" max="12" width="7.421875" style="506" customWidth="1"/>
    <col min="13" max="13" width="1.28515625" style="506" customWidth="1"/>
    <col min="14" max="14" width="2.140625" style="671" customWidth="1"/>
    <col min="15" max="15" width="1.28515625" style="670" customWidth="1"/>
    <col min="16" max="16" width="7.140625" style="506" customWidth="1"/>
    <col min="17" max="17" width="7.421875" style="506" customWidth="1"/>
    <col min="18" max="19" width="7.421875" style="672" customWidth="1"/>
    <col min="20" max="20" width="1.28515625" style="506" customWidth="1"/>
    <col min="21" max="22" width="7.00390625" style="506" customWidth="1"/>
    <col min="23" max="23" width="7.00390625" style="673" customWidth="1"/>
    <col min="24" max="255" width="7.00390625" style="506" customWidth="1"/>
    <col min="256" max="16384" width="7.00390625" style="506" customWidth="1"/>
  </cols>
  <sheetData>
    <row r="1" spans="1:20" ht="18">
      <c r="A1" s="2307" t="s">
        <v>374</v>
      </c>
      <c r="B1" s="2307"/>
      <c r="C1" s="2307"/>
      <c r="D1" s="2307"/>
      <c r="E1" s="2307"/>
      <c r="F1" s="2307"/>
      <c r="G1" s="2307"/>
      <c r="H1" s="2307"/>
      <c r="I1" s="2307"/>
      <c r="J1" s="2307"/>
      <c r="K1" s="2307"/>
      <c r="L1" s="2307"/>
      <c r="M1" s="2307"/>
      <c r="N1" s="2307"/>
      <c r="O1" s="2307"/>
      <c r="P1" s="2307"/>
      <c r="Q1" s="2307"/>
      <c r="R1" s="2307"/>
      <c r="S1" s="2307"/>
      <c r="T1" s="2307"/>
    </row>
    <row r="2" spans="1:20" ht="8.25" customHeight="1">
      <c r="A2" s="507"/>
      <c r="B2" s="507"/>
      <c r="C2" s="507"/>
      <c r="D2" s="508"/>
      <c r="E2" s="508"/>
      <c r="F2" s="508"/>
      <c r="G2" s="508"/>
      <c r="H2" s="508"/>
      <c r="I2" s="508"/>
      <c r="J2" s="508"/>
      <c r="K2" s="508"/>
      <c r="L2" s="508"/>
      <c r="M2" s="508"/>
      <c r="N2" s="508"/>
      <c r="O2" s="508"/>
      <c r="P2" s="508"/>
      <c r="Q2" s="508"/>
      <c r="R2" s="508"/>
      <c r="S2" s="508"/>
      <c r="T2" s="509"/>
    </row>
    <row r="3" spans="1:20" ht="9.75" customHeight="1">
      <c r="A3" s="2312" t="s">
        <v>202</v>
      </c>
      <c r="B3" s="2312"/>
      <c r="C3" s="511"/>
      <c r="D3" s="512"/>
      <c r="E3" s="513"/>
      <c r="F3" s="513"/>
      <c r="G3" s="513"/>
      <c r="H3" s="513"/>
      <c r="I3" s="513"/>
      <c r="J3" s="513"/>
      <c r="K3" s="513"/>
      <c r="L3" s="513"/>
      <c r="M3" s="514"/>
      <c r="N3" s="515"/>
      <c r="O3" s="516"/>
      <c r="P3" s="517" t="s">
        <v>278</v>
      </c>
      <c r="Q3" s="518" t="s">
        <v>279</v>
      </c>
      <c r="R3" s="518" t="s">
        <v>279</v>
      </c>
      <c r="S3" s="518" t="s">
        <v>280</v>
      </c>
      <c r="T3" s="519"/>
    </row>
    <row r="4" spans="1:20" ht="9.75" customHeight="1">
      <c r="A4" s="520"/>
      <c r="B4" s="520"/>
      <c r="C4" s="521"/>
      <c r="D4" s="522" t="s">
        <v>217</v>
      </c>
      <c r="E4" s="523" t="s">
        <v>225</v>
      </c>
      <c r="F4" s="523" t="s">
        <v>226</v>
      </c>
      <c r="G4" s="523" t="s">
        <v>227</v>
      </c>
      <c r="H4" s="523" t="s">
        <v>228</v>
      </c>
      <c r="I4" s="523" t="s">
        <v>229</v>
      </c>
      <c r="J4" s="523" t="s">
        <v>230</v>
      </c>
      <c r="K4" s="523" t="s">
        <v>231</v>
      </c>
      <c r="L4" s="523" t="s">
        <v>232</v>
      </c>
      <c r="M4" s="524"/>
      <c r="N4" s="525"/>
      <c r="O4" s="526"/>
      <c r="P4" s="527" t="s">
        <v>281</v>
      </c>
      <c r="Q4" s="523" t="s">
        <v>281</v>
      </c>
      <c r="R4" s="523" t="s">
        <v>282</v>
      </c>
      <c r="S4" s="523" t="s">
        <v>282</v>
      </c>
      <c r="T4" s="528"/>
    </row>
    <row r="5" spans="1:20" ht="9.75" customHeight="1">
      <c r="A5" s="529"/>
      <c r="B5" s="529"/>
      <c r="C5" s="529"/>
      <c r="D5" s="530"/>
      <c r="E5" s="530"/>
      <c r="F5" s="530"/>
      <c r="G5" s="530"/>
      <c r="H5" s="530"/>
      <c r="I5" s="530"/>
      <c r="J5" s="530"/>
      <c r="K5" s="530"/>
      <c r="L5" s="530"/>
      <c r="M5" s="530"/>
      <c r="N5" s="531"/>
      <c r="O5" s="530"/>
      <c r="P5" s="532"/>
      <c r="Q5" s="532"/>
      <c r="R5" s="532"/>
      <c r="S5" s="532"/>
      <c r="T5" s="533"/>
    </row>
    <row r="6" spans="1:20" ht="9.75" customHeight="1">
      <c r="A6" s="2308" t="s">
        <v>375</v>
      </c>
      <c r="B6" s="2308"/>
      <c r="C6" s="534"/>
      <c r="D6" s="535"/>
      <c r="E6" s="536"/>
      <c r="F6" s="536"/>
      <c r="G6" s="531"/>
      <c r="H6" s="531"/>
      <c r="I6" s="531"/>
      <c r="J6" s="531"/>
      <c r="K6" s="531"/>
      <c r="L6" s="531"/>
      <c r="M6" s="537"/>
      <c r="N6" s="531"/>
      <c r="O6" s="538"/>
      <c r="P6" s="531"/>
      <c r="Q6" s="531"/>
      <c r="R6" s="531"/>
      <c r="S6" s="531"/>
      <c r="T6" s="539"/>
    </row>
    <row r="7" spans="1:20" ht="9.75" customHeight="1">
      <c r="A7" s="540"/>
      <c r="B7" s="541" t="s">
        <v>376</v>
      </c>
      <c r="C7" s="542"/>
      <c r="D7" s="367">
        <v>1539</v>
      </c>
      <c r="E7" s="368">
        <v>1576</v>
      </c>
      <c r="F7" s="368">
        <v>1555</v>
      </c>
      <c r="G7" s="368">
        <v>1534</v>
      </c>
      <c r="H7" s="368">
        <v>1463</v>
      </c>
      <c r="I7" s="368">
        <v>1482</v>
      </c>
      <c r="J7" s="368">
        <v>1484</v>
      </c>
      <c r="K7" s="368">
        <v>1469</v>
      </c>
      <c r="L7" s="368">
        <v>1410</v>
      </c>
      <c r="M7" s="369"/>
      <c r="N7" s="309"/>
      <c r="O7" s="543"/>
      <c r="P7" s="370">
        <v>3115</v>
      </c>
      <c r="Q7" s="368">
        <v>2945</v>
      </c>
      <c r="R7" s="368">
        <v>6034</v>
      </c>
      <c r="S7" s="368">
        <v>5794</v>
      </c>
      <c r="T7" s="371"/>
    </row>
    <row r="8" spans="1:20" ht="9.75" customHeight="1">
      <c r="A8" s="544"/>
      <c r="B8" s="541" t="s">
        <v>377</v>
      </c>
      <c r="C8" s="545"/>
      <c r="D8" s="367">
        <v>368</v>
      </c>
      <c r="E8" s="368">
        <v>380</v>
      </c>
      <c r="F8" s="368">
        <v>386</v>
      </c>
      <c r="G8" s="368">
        <v>386</v>
      </c>
      <c r="H8" s="368">
        <v>374</v>
      </c>
      <c r="I8" s="368">
        <v>383</v>
      </c>
      <c r="J8" s="368">
        <v>380</v>
      </c>
      <c r="K8" s="368">
        <v>384</v>
      </c>
      <c r="L8" s="368">
        <v>369</v>
      </c>
      <c r="M8" s="369"/>
      <c r="N8" s="309"/>
      <c r="O8" s="543"/>
      <c r="P8" s="370">
        <v>748</v>
      </c>
      <c r="Q8" s="368">
        <v>757</v>
      </c>
      <c r="R8" s="368">
        <v>1529</v>
      </c>
      <c r="S8" s="368">
        <v>1508</v>
      </c>
      <c r="T8" s="371"/>
    </row>
    <row r="9" spans="1:20" ht="9.75" customHeight="1">
      <c r="A9" s="544"/>
      <c r="B9" s="541" t="s">
        <v>350</v>
      </c>
      <c r="C9" s="546"/>
      <c r="D9" s="547">
        <v>32</v>
      </c>
      <c r="E9" s="386">
        <v>299</v>
      </c>
      <c r="F9" s="386">
        <v>146</v>
      </c>
      <c r="G9" s="548">
        <v>147</v>
      </c>
      <c r="H9" s="548">
        <v>148</v>
      </c>
      <c r="I9" s="548">
        <v>145</v>
      </c>
      <c r="J9" s="548">
        <v>148</v>
      </c>
      <c r="K9" s="548">
        <v>161</v>
      </c>
      <c r="L9" s="548">
        <v>156</v>
      </c>
      <c r="M9" s="549"/>
      <c r="N9" s="550"/>
      <c r="O9" s="551"/>
      <c r="P9" s="387">
        <v>331</v>
      </c>
      <c r="Q9" s="548">
        <v>293</v>
      </c>
      <c r="R9" s="386">
        <v>586</v>
      </c>
      <c r="S9" s="548">
        <v>608</v>
      </c>
      <c r="T9" s="388"/>
    </row>
    <row r="10" spans="1:20" ht="9.75" customHeight="1">
      <c r="A10" s="544"/>
      <c r="B10" s="541" t="s">
        <v>286</v>
      </c>
      <c r="C10" s="546"/>
      <c r="D10" s="367">
        <f>SUM(D7:D9)</f>
        <v>1939</v>
      </c>
      <c r="E10" s="368">
        <f>SUM(E7:E9)</f>
        <v>2255</v>
      </c>
      <c r="F10" s="368">
        <f aca="true" t="shared" si="0" ref="F10:L10">SUM(F7:F9)</f>
        <v>2087</v>
      </c>
      <c r="G10" s="368">
        <f t="shared" si="0"/>
        <v>2067</v>
      </c>
      <c r="H10" s="368">
        <f t="shared" si="0"/>
        <v>1985</v>
      </c>
      <c r="I10" s="368">
        <f t="shared" si="0"/>
        <v>2010</v>
      </c>
      <c r="J10" s="368">
        <f t="shared" si="0"/>
        <v>2012</v>
      </c>
      <c r="K10" s="368">
        <f t="shared" si="0"/>
        <v>2014</v>
      </c>
      <c r="L10" s="368">
        <f t="shared" si="0"/>
        <v>1935</v>
      </c>
      <c r="M10" s="369"/>
      <c r="N10" s="309"/>
      <c r="O10" s="543"/>
      <c r="P10" s="370">
        <f>SUM(P7:P9)</f>
        <v>4194</v>
      </c>
      <c r="Q10" s="368">
        <f>SUM(Q7:Q9)</f>
        <v>3995</v>
      </c>
      <c r="R10" s="368">
        <f>SUM(R7:R9)</f>
        <v>8149</v>
      </c>
      <c r="S10" s="368">
        <f>SUM(S7:S9)</f>
        <v>7910</v>
      </c>
      <c r="T10" s="371"/>
    </row>
    <row r="11" spans="1:20" ht="9.75" customHeight="1">
      <c r="A11" s="544"/>
      <c r="B11" s="541" t="s">
        <v>378</v>
      </c>
      <c r="C11" s="546"/>
      <c r="D11" s="374">
        <v>173</v>
      </c>
      <c r="E11" s="373">
        <v>210</v>
      </c>
      <c r="F11" s="373">
        <v>215</v>
      </c>
      <c r="G11" s="373">
        <v>241</v>
      </c>
      <c r="H11" s="373">
        <v>233</v>
      </c>
      <c r="I11" s="373">
        <v>241</v>
      </c>
      <c r="J11" s="373">
        <v>255</v>
      </c>
      <c r="K11" s="373">
        <v>273</v>
      </c>
      <c r="L11" s="373">
        <v>271</v>
      </c>
      <c r="M11" s="369"/>
      <c r="N11" s="309"/>
      <c r="O11" s="552"/>
      <c r="P11" s="370">
        <v>383</v>
      </c>
      <c r="Q11" s="373">
        <v>474</v>
      </c>
      <c r="R11" s="373">
        <v>930</v>
      </c>
      <c r="S11" s="373">
        <v>1080</v>
      </c>
      <c r="T11" s="371"/>
    </row>
    <row r="12" spans="1:20" ht="9.75" customHeight="1">
      <c r="A12" s="553"/>
      <c r="B12" s="554" t="s">
        <v>371</v>
      </c>
      <c r="C12" s="555"/>
      <c r="D12" s="556">
        <v>1040</v>
      </c>
      <c r="E12" s="386">
        <v>1055</v>
      </c>
      <c r="F12" s="386">
        <v>1055</v>
      </c>
      <c r="G12" s="557">
        <v>1011</v>
      </c>
      <c r="H12" s="557">
        <v>988</v>
      </c>
      <c r="I12" s="557">
        <v>997</v>
      </c>
      <c r="J12" s="557">
        <v>1001</v>
      </c>
      <c r="K12" s="557">
        <v>1007</v>
      </c>
      <c r="L12" s="557">
        <v>971</v>
      </c>
      <c r="M12" s="549"/>
      <c r="N12" s="550"/>
      <c r="O12" s="558"/>
      <c r="P12" s="387">
        <v>2095</v>
      </c>
      <c r="Q12" s="557">
        <v>1985</v>
      </c>
      <c r="R12" s="548">
        <v>4051</v>
      </c>
      <c r="S12" s="557">
        <v>3950</v>
      </c>
      <c r="T12" s="388"/>
    </row>
    <row r="13" spans="1:20" ht="9.75" customHeight="1">
      <c r="A13" s="544"/>
      <c r="B13" s="559" t="s">
        <v>379</v>
      </c>
      <c r="C13" s="546"/>
      <c r="D13" s="367">
        <f>D10-D11-D12</f>
        <v>726</v>
      </c>
      <c r="E13" s="368">
        <f>E10-E11-E12</f>
        <v>990</v>
      </c>
      <c r="F13" s="368">
        <f aca="true" t="shared" si="1" ref="F13:L13">F10-F11-F12</f>
        <v>817</v>
      </c>
      <c r="G13" s="368">
        <f t="shared" si="1"/>
        <v>815</v>
      </c>
      <c r="H13" s="368">
        <f t="shared" si="1"/>
        <v>764</v>
      </c>
      <c r="I13" s="368">
        <f t="shared" si="1"/>
        <v>772</v>
      </c>
      <c r="J13" s="368">
        <f t="shared" si="1"/>
        <v>756</v>
      </c>
      <c r="K13" s="368">
        <f t="shared" si="1"/>
        <v>734</v>
      </c>
      <c r="L13" s="368">
        <f t="shared" si="1"/>
        <v>693</v>
      </c>
      <c r="M13" s="369"/>
      <c r="N13" s="309"/>
      <c r="O13" s="543"/>
      <c r="P13" s="370">
        <f>P10-P11-P12</f>
        <v>1716</v>
      </c>
      <c r="Q13" s="368">
        <f>Q10-Q11-Q12</f>
        <v>1536</v>
      </c>
      <c r="R13" s="368">
        <f>R10-R11-R12</f>
        <v>3168</v>
      </c>
      <c r="S13" s="368">
        <f>S10-S11-S12</f>
        <v>2880</v>
      </c>
      <c r="T13" s="371"/>
    </row>
    <row r="14" spans="1:20" ht="9.75" customHeight="1">
      <c r="A14" s="544"/>
      <c r="B14" s="559" t="s">
        <v>290</v>
      </c>
      <c r="C14" s="546"/>
      <c r="D14" s="410">
        <v>180</v>
      </c>
      <c r="E14" s="411">
        <v>244</v>
      </c>
      <c r="F14" s="411">
        <v>204</v>
      </c>
      <c r="G14" s="411">
        <v>203</v>
      </c>
      <c r="H14" s="411">
        <v>192</v>
      </c>
      <c r="I14" s="411">
        <v>192</v>
      </c>
      <c r="J14" s="550">
        <v>190</v>
      </c>
      <c r="K14" s="411">
        <v>186</v>
      </c>
      <c r="L14" s="411">
        <v>174</v>
      </c>
      <c r="M14" s="369"/>
      <c r="N14" s="309"/>
      <c r="O14" s="560"/>
      <c r="P14" s="561">
        <v>424</v>
      </c>
      <c r="Q14" s="411">
        <v>384</v>
      </c>
      <c r="R14" s="411">
        <v>791</v>
      </c>
      <c r="S14" s="411">
        <v>724</v>
      </c>
      <c r="T14" s="371"/>
    </row>
    <row r="15" spans="1:20" ht="9.75" customHeight="1">
      <c r="A15" s="2345" t="s">
        <v>291</v>
      </c>
      <c r="B15" s="2345"/>
      <c r="C15" s="546"/>
      <c r="D15" s="562">
        <f>D13-D14</f>
        <v>546</v>
      </c>
      <c r="E15" s="563">
        <f>E13-E14</f>
        <v>746</v>
      </c>
      <c r="F15" s="563">
        <f aca="true" t="shared" si="2" ref="F15:L15">F13-F14</f>
        <v>613</v>
      </c>
      <c r="G15" s="563">
        <f t="shared" si="2"/>
        <v>612</v>
      </c>
      <c r="H15" s="563">
        <f t="shared" si="2"/>
        <v>572</v>
      </c>
      <c r="I15" s="563">
        <f t="shared" si="2"/>
        <v>580</v>
      </c>
      <c r="J15" s="563">
        <f t="shared" si="2"/>
        <v>566</v>
      </c>
      <c r="K15" s="563">
        <f t="shared" si="2"/>
        <v>548</v>
      </c>
      <c r="L15" s="563">
        <f t="shared" si="2"/>
        <v>519</v>
      </c>
      <c r="M15" s="564"/>
      <c r="N15" s="550"/>
      <c r="O15" s="565"/>
      <c r="P15" s="566">
        <f>P13-P14</f>
        <v>1292</v>
      </c>
      <c r="Q15" s="563">
        <f>Q13-Q14</f>
        <v>1152</v>
      </c>
      <c r="R15" s="563">
        <f>R13-R14</f>
        <v>2377</v>
      </c>
      <c r="S15" s="563">
        <f>S13-S14</f>
        <v>2156</v>
      </c>
      <c r="T15" s="195"/>
    </row>
    <row r="16" spans="1:20" ht="9.75" customHeight="1">
      <c r="A16" s="2314" t="s">
        <v>295</v>
      </c>
      <c r="B16" s="2314"/>
      <c r="C16" s="546"/>
      <c r="D16" s="556">
        <v>546</v>
      </c>
      <c r="E16" s="567">
        <v>746</v>
      </c>
      <c r="F16" s="567">
        <v>613</v>
      </c>
      <c r="G16" s="567">
        <v>612</v>
      </c>
      <c r="H16" s="567">
        <v>572</v>
      </c>
      <c r="I16" s="567">
        <v>580</v>
      </c>
      <c r="J16" s="567">
        <v>566</v>
      </c>
      <c r="K16" s="567">
        <v>548</v>
      </c>
      <c r="L16" s="567">
        <v>519</v>
      </c>
      <c r="M16" s="568"/>
      <c r="N16" s="550"/>
      <c r="O16" s="569"/>
      <c r="P16" s="370">
        <v>1292</v>
      </c>
      <c r="Q16" s="567">
        <v>1152</v>
      </c>
      <c r="R16" s="567">
        <v>2377</v>
      </c>
      <c r="S16" s="567">
        <v>2156</v>
      </c>
      <c r="T16" s="570"/>
    </row>
    <row r="17" spans="1:20" ht="9.75" customHeight="1">
      <c r="A17" s="529"/>
      <c r="B17" s="529"/>
      <c r="C17" s="571"/>
      <c r="D17" s="380"/>
      <c r="E17" s="378"/>
      <c r="F17" s="378"/>
      <c r="G17" s="378"/>
      <c r="H17" s="378"/>
      <c r="I17" s="378"/>
      <c r="J17" s="378"/>
      <c r="K17" s="378"/>
      <c r="L17" s="378"/>
      <c r="M17" s="378"/>
      <c r="N17" s="309"/>
      <c r="O17" s="378"/>
      <c r="P17" s="380"/>
      <c r="Q17" s="378"/>
      <c r="R17" s="378"/>
      <c r="S17" s="378"/>
      <c r="T17" s="572"/>
    </row>
    <row r="18" spans="1:20" ht="9.75" customHeight="1">
      <c r="A18" s="2308" t="s">
        <v>286</v>
      </c>
      <c r="B18" s="2308"/>
      <c r="C18" s="534"/>
      <c r="D18" s="573"/>
      <c r="E18" s="550"/>
      <c r="F18" s="550"/>
      <c r="G18" s="550"/>
      <c r="H18" s="550"/>
      <c r="I18" s="550"/>
      <c r="J18" s="550"/>
      <c r="K18" s="550"/>
      <c r="L18" s="550"/>
      <c r="M18" s="574"/>
      <c r="N18" s="550"/>
      <c r="O18" s="575"/>
      <c r="P18" s="576"/>
      <c r="Q18" s="550"/>
      <c r="R18" s="550"/>
      <c r="S18" s="550"/>
      <c r="T18" s="402"/>
    </row>
    <row r="19" spans="1:20" ht="9.75" customHeight="1">
      <c r="A19" s="577"/>
      <c r="B19" s="554" t="s">
        <v>337</v>
      </c>
      <c r="C19" s="555"/>
      <c r="D19" s="367">
        <v>1357</v>
      </c>
      <c r="E19" s="368">
        <v>1437</v>
      </c>
      <c r="F19" s="368">
        <v>1445</v>
      </c>
      <c r="G19" s="368">
        <v>1421</v>
      </c>
      <c r="H19" s="368">
        <v>1380</v>
      </c>
      <c r="I19" s="368">
        <v>1410</v>
      </c>
      <c r="J19" s="550">
        <v>1403</v>
      </c>
      <c r="K19" s="368">
        <v>1395</v>
      </c>
      <c r="L19" s="368">
        <v>1356</v>
      </c>
      <c r="M19" s="369"/>
      <c r="N19" s="309"/>
      <c r="O19" s="543"/>
      <c r="P19" s="370">
        <v>2794</v>
      </c>
      <c r="Q19" s="368">
        <v>2790</v>
      </c>
      <c r="R19" s="368">
        <v>5656</v>
      </c>
      <c r="S19" s="368">
        <v>5518</v>
      </c>
      <c r="T19" s="371"/>
    </row>
    <row r="20" spans="1:20" ht="9.75" customHeight="1">
      <c r="A20" s="544"/>
      <c r="B20" s="554" t="s">
        <v>380</v>
      </c>
      <c r="C20" s="578"/>
      <c r="D20" s="367">
        <v>486</v>
      </c>
      <c r="E20" s="368">
        <v>725</v>
      </c>
      <c r="F20" s="368">
        <v>553</v>
      </c>
      <c r="G20" s="373">
        <v>559</v>
      </c>
      <c r="H20" s="373">
        <v>522</v>
      </c>
      <c r="I20" s="373">
        <v>521</v>
      </c>
      <c r="J20" s="579">
        <v>533</v>
      </c>
      <c r="K20" s="373">
        <v>546</v>
      </c>
      <c r="L20" s="373">
        <v>505</v>
      </c>
      <c r="M20" s="369"/>
      <c r="N20" s="309"/>
      <c r="O20" s="552"/>
      <c r="P20" s="370">
        <v>1211</v>
      </c>
      <c r="Q20" s="373">
        <v>1043</v>
      </c>
      <c r="R20" s="368">
        <v>2155</v>
      </c>
      <c r="S20" s="373">
        <v>2098</v>
      </c>
      <c r="T20" s="371"/>
    </row>
    <row r="21" spans="1:20" ht="9.75" customHeight="1">
      <c r="A21" s="544"/>
      <c r="B21" s="554" t="s">
        <v>381</v>
      </c>
      <c r="C21" s="580"/>
      <c r="D21" s="410">
        <v>96</v>
      </c>
      <c r="E21" s="411">
        <v>93</v>
      </c>
      <c r="F21" s="411">
        <v>89</v>
      </c>
      <c r="G21" s="411">
        <v>87</v>
      </c>
      <c r="H21" s="411">
        <v>83</v>
      </c>
      <c r="I21" s="411">
        <v>79</v>
      </c>
      <c r="J21" s="309">
        <v>76</v>
      </c>
      <c r="K21" s="411">
        <v>73</v>
      </c>
      <c r="L21" s="411">
        <v>74</v>
      </c>
      <c r="M21" s="159"/>
      <c r="N21" s="309"/>
      <c r="O21" s="560"/>
      <c r="P21" s="561">
        <v>189</v>
      </c>
      <c r="Q21" s="411">
        <v>162</v>
      </c>
      <c r="R21" s="411">
        <v>338</v>
      </c>
      <c r="S21" s="411">
        <v>294</v>
      </c>
      <c r="T21" s="371"/>
    </row>
    <row r="22" spans="1:20" ht="9.75" customHeight="1">
      <c r="A22" s="581"/>
      <c r="B22" s="582"/>
      <c r="C22" s="583"/>
      <c r="D22" s="377">
        <f>SUM(D19:D21)</f>
        <v>1939</v>
      </c>
      <c r="E22" s="378">
        <f>SUM(E19:E21)</f>
        <v>2255</v>
      </c>
      <c r="F22" s="378">
        <f aca="true" t="shared" si="3" ref="F22:L22">SUM(F19:F21)</f>
        <v>2087</v>
      </c>
      <c r="G22" s="378">
        <f t="shared" si="3"/>
        <v>2067</v>
      </c>
      <c r="H22" s="378">
        <f t="shared" si="3"/>
        <v>1985</v>
      </c>
      <c r="I22" s="378">
        <f t="shared" si="3"/>
        <v>2010</v>
      </c>
      <c r="J22" s="378">
        <f t="shared" si="3"/>
        <v>2012</v>
      </c>
      <c r="K22" s="378">
        <f t="shared" si="3"/>
        <v>2014</v>
      </c>
      <c r="L22" s="378">
        <f t="shared" si="3"/>
        <v>1935</v>
      </c>
      <c r="M22" s="185"/>
      <c r="N22" s="309"/>
      <c r="O22" s="584"/>
      <c r="P22" s="380">
        <f>SUM(P19:P21)</f>
        <v>4194</v>
      </c>
      <c r="Q22" s="378">
        <f>SUM(Q19:Q21)</f>
        <v>3995</v>
      </c>
      <c r="R22" s="378">
        <f>SUM(R19:R21)</f>
        <v>8149</v>
      </c>
      <c r="S22" s="378">
        <f>SUM(S19:S21)</f>
        <v>7910</v>
      </c>
      <c r="T22" s="195"/>
    </row>
    <row r="23" spans="1:20" ht="9.75" customHeight="1">
      <c r="A23" s="534"/>
      <c r="B23" s="534"/>
      <c r="C23" s="534"/>
      <c r="D23" s="387"/>
      <c r="E23" s="386"/>
      <c r="F23" s="386"/>
      <c r="G23" s="386"/>
      <c r="H23" s="386"/>
      <c r="I23" s="386"/>
      <c r="J23" s="386"/>
      <c r="K23" s="386"/>
      <c r="L23" s="386"/>
      <c r="M23" s="585"/>
      <c r="N23" s="309"/>
      <c r="O23" s="386"/>
      <c r="P23" s="387"/>
      <c r="Q23" s="386"/>
      <c r="R23" s="386"/>
      <c r="S23" s="386"/>
      <c r="T23" s="586"/>
    </row>
    <row r="24" spans="1:20" ht="9.75" customHeight="1">
      <c r="A24" s="2308" t="s">
        <v>122</v>
      </c>
      <c r="B24" s="2308"/>
      <c r="C24" s="587"/>
      <c r="D24" s="515"/>
      <c r="E24" s="525"/>
      <c r="F24" s="525"/>
      <c r="G24" s="525"/>
      <c r="H24" s="525"/>
      <c r="I24" s="525"/>
      <c r="J24" s="525"/>
      <c r="K24" s="525"/>
      <c r="L24" s="525"/>
      <c r="M24" s="588"/>
      <c r="N24" s="525"/>
      <c r="O24" s="589"/>
      <c r="P24" s="590"/>
      <c r="Q24" s="525"/>
      <c r="R24" s="525"/>
      <c r="S24" s="525"/>
      <c r="T24" s="591"/>
    </row>
    <row r="25" spans="1:20" ht="9.75" customHeight="1">
      <c r="A25" s="553"/>
      <c r="B25" s="554" t="s">
        <v>121</v>
      </c>
      <c r="C25" s="592"/>
      <c r="D25" s="593">
        <v>146871</v>
      </c>
      <c r="E25" s="368">
        <v>146390</v>
      </c>
      <c r="F25" s="368">
        <v>145351</v>
      </c>
      <c r="G25" s="368">
        <v>144103</v>
      </c>
      <c r="H25" s="368">
        <v>143685</v>
      </c>
      <c r="I25" s="368">
        <v>144410</v>
      </c>
      <c r="J25" s="368">
        <v>145241</v>
      </c>
      <c r="K25" s="368">
        <v>145769</v>
      </c>
      <c r="L25" s="368">
        <v>145693</v>
      </c>
      <c r="M25" s="369"/>
      <c r="N25" s="525"/>
      <c r="O25" s="594"/>
      <c r="P25" s="595">
        <v>146626</v>
      </c>
      <c r="Q25" s="158">
        <v>144053</v>
      </c>
      <c r="R25" s="368">
        <v>144393</v>
      </c>
      <c r="S25" s="368">
        <v>145564</v>
      </c>
      <c r="T25" s="596"/>
    </row>
    <row r="26" spans="1:20" ht="9.75" customHeight="1">
      <c r="A26" s="553"/>
      <c r="B26" s="554" t="s">
        <v>384</v>
      </c>
      <c r="C26" s="597"/>
      <c r="D26" s="595">
        <v>32153</v>
      </c>
      <c r="E26" s="368">
        <v>32014</v>
      </c>
      <c r="F26" s="368">
        <v>32128</v>
      </c>
      <c r="G26" s="368">
        <v>32274</v>
      </c>
      <c r="H26" s="368">
        <v>32393</v>
      </c>
      <c r="I26" s="368">
        <v>32548</v>
      </c>
      <c r="J26" s="368">
        <v>32642</v>
      </c>
      <c r="K26" s="368">
        <v>32375</v>
      </c>
      <c r="L26" s="368">
        <v>32295</v>
      </c>
      <c r="M26" s="369"/>
      <c r="N26" s="525"/>
      <c r="O26" s="594"/>
      <c r="P26" s="595">
        <v>32082</v>
      </c>
      <c r="Q26" s="158">
        <v>32472</v>
      </c>
      <c r="R26" s="368">
        <v>32335</v>
      </c>
      <c r="S26" s="368">
        <v>32361</v>
      </c>
      <c r="T26" s="596"/>
    </row>
    <row r="27" spans="1:20" ht="9.75" customHeight="1">
      <c r="A27" s="553"/>
      <c r="B27" s="554" t="s">
        <v>385</v>
      </c>
      <c r="C27" s="597"/>
      <c r="D27" s="595">
        <v>11227</v>
      </c>
      <c r="E27" s="368">
        <v>13511</v>
      </c>
      <c r="F27" s="368">
        <v>14717</v>
      </c>
      <c r="G27" s="368">
        <v>14762</v>
      </c>
      <c r="H27" s="368">
        <v>14562</v>
      </c>
      <c r="I27" s="368">
        <v>15053</v>
      </c>
      <c r="J27" s="368">
        <v>15099</v>
      </c>
      <c r="K27" s="368">
        <v>15224</v>
      </c>
      <c r="L27" s="368">
        <v>15095</v>
      </c>
      <c r="M27" s="369"/>
      <c r="N27" s="525"/>
      <c r="O27" s="594"/>
      <c r="P27" s="595">
        <v>12388</v>
      </c>
      <c r="Q27" s="158">
        <v>14811</v>
      </c>
      <c r="R27" s="368">
        <v>14775</v>
      </c>
      <c r="S27" s="368">
        <v>15239</v>
      </c>
      <c r="T27" s="596"/>
    </row>
    <row r="28" spans="1:20" ht="9.75" customHeight="1">
      <c r="A28" s="553"/>
      <c r="B28" s="554" t="s">
        <v>120</v>
      </c>
      <c r="C28" s="598"/>
      <c r="D28" s="595">
        <v>37649</v>
      </c>
      <c r="E28" s="368">
        <v>36542</v>
      </c>
      <c r="F28" s="368">
        <v>36309</v>
      </c>
      <c r="G28" s="368">
        <v>36070</v>
      </c>
      <c r="H28" s="368">
        <v>35637</v>
      </c>
      <c r="I28" s="368">
        <v>34939</v>
      </c>
      <c r="J28" s="368">
        <v>35151</v>
      </c>
      <c r="K28" s="368">
        <v>34137</v>
      </c>
      <c r="L28" s="368">
        <v>34161</v>
      </c>
      <c r="M28" s="369"/>
      <c r="N28" s="525"/>
      <c r="O28" s="594"/>
      <c r="P28" s="595">
        <v>37110</v>
      </c>
      <c r="Q28" s="158">
        <v>35282</v>
      </c>
      <c r="R28" s="368">
        <v>35739</v>
      </c>
      <c r="S28" s="368">
        <v>34374</v>
      </c>
      <c r="T28" s="596"/>
    </row>
    <row r="29" spans="1:20" ht="9.75" customHeight="1">
      <c r="A29" s="553"/>
      <c r="B29" s="554" t="s">
        <v>119</v>
      </c>
      <c r="C29" s="599"/>
      <c r="D29" s="600">
        <v>217133</v>
      </c>
      <c r="E29" s="373">
        <v>218049</v>
      </c>
      <c r="F29" s="373">
        <v>218235</v>
      </c>
      <c r="G29" s="373">
        <v>217143</v>
      </c>
      <c r="H29" s="373">
        <v>216648</v>
      </c>
      <c r="I29" s="373">
        <v>217302</v>
      </c>
      <c r="J29" s="373">
        <v>218703</v>
      </c>
      <c r="K29" s="373">
        <v>218899</v>
      </c>
      <c r="L29" s="373">
        <v>218463</v>
      </c>
      <c r="M29" s="369"/>
      <c r="N29" s="525"/>
      <c r="O29" s="594"/>
      <c r="P29" s="601">
        <v>217598</v>
      </c>
      <c r="Q29" s="602">
        <v>216981</v>
      </c>
      <c r="R29" s="373">
        <v>217338</v>
      </c>
      <c r="S29" s="373">
        <v>218529</v>
      </c>
      <c r="T29" s="596"/>
    </row>
    <row r="30" spans="1:20" ht="9.75" customHeight="1">
      <c r="A30" s="603"/>
      <c r="B30" s="554" t="s">
        <v>386</v>
      </c>
      <c r="C30" s="604"/>
      <c r="D30" s="595">
        <v>160830</v>
      </c>
      <c r="E30" s="602">
        <v>160611</v>
      </c>
      <c r="F30" s="602">
        <v>158075</v>
      </c>
      <c r="G30" s="158">
        <v>155833</v>
      </c>
      <c r="H30" s="158">
        <v>154885</v>
      </c>
      <c r="I30" s="158">
        <v>155390</v>
      </c>
      <c r="J30" s="158">
        <v>154229</v>
      </c>
      <c r="K30" s="158">
        <v>152867</v>
      </c>
      <c r="L30" s="158">
        <v>151356</v>
      </c>
      <c r="M30" s="159"/>
      <c r="N30" s="605"/>
      <c r="O30" s="606"/>
      <c r="P30" s="595">
        <v>160719</v>
      </c>
      <c r="Q30" s="158">
        <v>155141</v>
      </c>
      <c r="R30" s="158">
        <v>156055</v>
      </c>
      <c r="S30" s="158">
        <v>152686</v>
      </c>
      <c r="T30" s="607"/>
    </row>
    <row r="31" spans="1:20" ht="9.75" customHeight="1">
      <c r="A31" s="544"/>
      <c r="B31" s="554" t="s">
        <v>118</v>
      </c>
      <c r="C31" s="598"/>
      <c r="D31" s="608">
        <v>3810</v>
      </c>
      <c r="E31" s="609">
        <v>3771</v>
      </c>
      <c r="F31" s="609">
        <v>3914</v>
      </c>
      <c r="G31" s="548">
        <v>3772</v>
      </c>
      <c r="H31" s="548">
        <v>3808</v>
      </c>
      <c r="I31" s="548">
        <v>3570</v>
      </c>
      <c r="J31" s="548">
        <v>3433</v>
      </c>
      <c r="K31" s="548">
        <v>3306</v>
      </c>
      <c r="L31" s="548">
        <v>3238</v>
      </c>
      <c r="M31" s="610"/>
      <c r="N31" s="525"/>
      <c r="O31" s="526"/>
      <c r="P31" s="611">
        <v>3790</v>
      </c>
      <c r="Q31" s="609">
        <v>3687</v>
      </c>
      <c r="R31" s="548">
        <v>3766</v>
      </c>
      <c r="S31" s="548">
        <v>3319</v>
      </c>
      <c r="T31" s="612"/>
    </row>
    <row r="32" spans="1:20" ht="9.75" customHeight="1">
      <c r="A32" s="529"/>
      <c r="B32" s="529"/>
      <c r="C32" s="613"/>
      <c r="D32" s="614"/>
      <c r="E32" s="615"/>
      <c r="F32" s="615"/>
      <c r="G32" s="615"/>
      <c r="H32" s="615"/>
      <c r="I32" s="615"/>
      <c r="J32" s="615"/>
      <c r="K32" s="615"/>
      <c r="L32" s="615"/>
      <c r="M32" s="616"/>
      <c r="N32" s="615"/>
      <c r="O32" s="615"/>
      <c r="P32" s="614"/>
      <c r="Q32" s="616"/>
      <c r="R32" s="615"/>
      <c r="S32" s="615"/>
      <c r="T32" s="615"/>
    </row>
    <row r="33" spans="1:20" ht="9.75" customHeight="1">
      <c r="A33" s="2308" t="s">
        <v>296</v>
      </c>
      <c r="B33" s="2308"/>
      <c r="C33" s="617"/>
      <c r="D33" s="618"/>
      <c r="E33" s="619"/>
      <c r="F33" s="619"/>
      <c r="G33" s="619"/>
      <c r="H33" s="619"/>
      <c r="I33" s="619"/>
      <c r="J33" s="619"/>
      <c r="K33" s="619"/>
      <c r="L33" s="619"/>
      <c r="M33" s="620"/>
      <c r="N33" s="615"/>
      <c r="O33" s="621"/>
      <c r="P33" s="622"/>
      <c r="Q33" s="623"/>
      <c r="R33" s="619"/>
      <c r="S33" s="619"/>
      <c r="T33" s="624"/>
    </row>
    <row r="34" spans="1:20" ht="9.75" customHeight="1">
      <c r="A34" s="553"/>
      <c r="B34" s="554" t="s">
        <v>117</v>
      </c>
      <c r="C34" s="625"/>
      <c r="D34" s="626">
        <v>0.0256</v>
      </c>
      <c r="E34" s="627">
        <v>0.0261</v>
      </c>
      <c r="F34" s="627">
        <v>0.0263</v>
      </c>
      <c r="G34" s="628">
        <v>0.026</v>
      </c>
      <c r="H34" s="628">
        <v>0.0261</v>
      </c>
      <c r="I34" s="628">
        <v>0.0257</v>
      </c>
      <c r="J34" s="628">
        <v>0.0255</v>
      </c>
      <c r="K34" s="628">
        <v>0.0254</v>
      </c>
      <c r="L34" s="628">
        <v>0.0252</v>
      </c>
      <c r="M34" s="629"/>
      <c r="N34" s="615"/>
      <c r="O34" s="630"/>
      <c r="P34" s="631">
        <v>0.0259</v>
      </c>
      <c r="Q34" s="627">
        <v>0.0259</v>
      </c>
      <c r="R34" s="627">
        <v>0.026</v>
      </c>
      <c r="S34" s="628">
        <v>0.0253</v>
      </c>
      <c r="T34" s="632"/>
    </row>
    <row r="35" spans="1:20" ht="9.75" customHeight="1">
      <c r="A35" s="553"/>
      <c r="B35" s="554" t="s">
        <v>387</v>
      </c>
      <c r="C35" s="633"/>
      <c r="D35" s="634">
        <v>0.5363589479112945</v>
      </c>
      <c r="E35" s="635">
        <v>0.468</v>
      </c>
      <c r="F35" s="635">
        <v>0.505</v>
      </c>
      <c r="G35" s="635">
        <v>0.489</v>
      </c>
      <c r="H35" s="635">
        <v>0.498</v>
      </c>
      <c r="I35" s="635">
        <v>0.496</v>
      </c>
      <c r="J35" s="635">
        <v>0.497</v>
      </c>
      <c r="K35" s="635">
        <v>0.5</v>
      </c>
      <c r="L35" s="635">
        <v>0.502</v>
      </c>
      <c r="M35" s="371"/>
      <c r="N35" s="636"/>
      <c r="O35" s="637"/>
      <c r="P35" s="638">
        <v>0.4985231282784931</v>
      </c>
      <c r="Q35" s="639">
        <v>0.49687108886107634</v>
      </c>
      <c r="R35" s="635">
        <v>0.497</v>
      </c>
      <c r="S35" s="635">
        <v>0.499</v>
      </c>
      <c r="T35" s="640"/>
    </row>
    <row r="36" spans="1:20" ht="9.75" customHeight="1">
      <c r="A36" s="544"/>
      <c r="B36" s="554" t="s">
        <v>116</v>
      </c>
      <c r="C36" s="641"/>
      <c r="D36" s="642">
        <v>0.581</v>
      </c>
      <c r="E36" s="643">
        <v>0.779</v>
      </c>
      <c r="F36" s="643">
        <v>0.615</v>
      </c>
      <c r="G36" s="644">
        <v>0.638</v>
      </c>
      <c r="H36" s="644">
        <v>0.61</v>
      </c>
      <c r="I36" s="644">
        <v>0.638</v>
      </c>
      <c r="J36" s="644">
        <v>0.648</v>
      </c>
      <c r="K36" s="644">
        <v>0.651</v>
      </c>
      <c r="L36" s="644">
        <v>0.639</v>
      </c>
      <c r="M36" s="371"/>
      <c r="N36" s="645"/>
      <c r="O36" s="646"/>
      <c r="P36" s="642">
        <v>0.681</v>
      </c>
      <c r="Q36" s="643">
        <v>0.624</v>
      </c>
      <c r="R36" s="643">
        <v>0.625</v>
      </c>
      <c r="S36" s="644">
        <v>0.638</v>
      </c>
      <c r="T36" s="640"/>
    </row>
    <row r="37" spans="1:20" ht="9.75" customHeight="1">
      <c r="A37" s="544"/>
      <c r="B37" s="554" t="s">
        <v>295</v>
      </c>
      <c r="C37" s="641"/>
      <c r="D37" s="161">
        <v>546</v>
      </c>
      <c r="E37" s="368">
        <v>746</v>
      </c>
      <c r="F37" s="368">
        <v>613</v>
      </c>
      <c r="G37" s="368">
        <v>612</v>
      </c>
      <c r="H37" s="368">
        <v>572</v>
      </c>
      <c r="I37" s="368">
        <v>580</v>
      </c>
      <c r="J37" s="368">
        <v>566</v>
      </c>
      <c r="K37" s="368">
        <v>548</v>
      </c>
      <c r="L37" s="368">
        <v>519</v>
      </c>
      <c r="M37" s="369"/>
      <c r="N37" s="647"/>
      <c r="O37" s="552"/>
      <c r="P37" s="161">
        <v>1292</v>
      </c>
      <c r="Q37" s="368">
        <v>1152</v>
      </c>
      <c r="R37" s="368">
        <v>2377</v>
      </c>
      <c r="S37" s="368">
        <v>2156</v>
      </c>
      <c r="T37" s="648"/>
    </row>
    <row r="38" spans="1:20" ht="9.75" customHeight="1">
      <c r="A38" s="544"/>
      <c r="B38" s="554" t="s">
        <v>115</v>
      </c>
      <c r="C38" s="641"/>
      <c r="D38" s="649">
        <v>-117</v>
      </c>
      <c r="E38" s="190">
        <v>-119</v>
      </c>
      <c r="F38" s="190">
        <v>-125</v>
      </c>
      <c r="G38" s="309">
        <v>-120</v>
      </c>
      <c r="H38" s="309">
        <v>-118</v>
      </c>
      <c r="I38" s="309">
        <v>-115</v>
      </c>
      <c r="J38" s="309">
        <v>-112</v>
      </c>
      <c r="K38" s="309">
        <v>-108</v>
      </c>
      <c r="L38" s="309">
        <v>-106</v>
      </c>
      <c r="M38" s="650"/>
      <c r="N38" s="647"/>
      <c r="O38" s="651"/>
      <c r="P38" s="191">
        <v>-236</v>
      </c>
      <c r="Q38" s="309">
        <v>-233</v>
      </c>
      <c r="R38" s="309">
        <v>-478</v>
      </c>
      <c r="S38" s="309">
        <v>-439</v>
      </c>
      <c r="T38" s="648"/>
    </row>
    <row r="39" spans="1:20" ht="9.75" customHeight="1">
      <c r="A39" s="544"/>
      <c r="B39" s="554" t="s">
        <v>114</v>
      </c>
      <c r="C39" s="641"/>
      <c r="D39" s="183">
        <f>SUM(D37:D38)</f>
        <v>429</v>
      </c>
      <c r="E39" s="378">
        <f>SUM(E37:E38)</f>
        <v>627</v>
      </c>
      <c r="F39" s="378">
        <f aca="true" t="shared" si="4" ref="F39:L39">SUM(F37:F38)</f>
        <v>488</v>
      </c>
      <c r="G39" s="378">
        <f t="shared" si="4"/>
        <v>492</v>
      </c>
      <c r="H39" s="378">
        <f t="shared" si="4"/>
        <v>454</v>
      </c>
      <c r="I39" s="378">
        <f t="shared" si="4"/>
        <v>465</v>
      </c>
      <c r="J39" s="378">
        <f t="shared" si="4"/>
        <v>454</v>
      </c>
      <c r="K39" s="378">
        <f t="shared" si="4"/>
        <v>440</v>
      </c>
      <c r="L39" s="378">
        <f t="shared" si="4"/>
        <v>413</v>
      </c>
      <c r="M39" s="185"/>
      <c r="N39" s="309"/>
      <c r="O39" s="584"/>
      <c r="P39" s="186">
        <f>SUM(P37:P38)</f>
        <v>1056</v>
      </c>
      <c r="Q39" s="378">
        <f>SUM(Q37:Q38)</f>
        <v>919</v>
      </c>
      <c r="R39" s="378">
        <f>SUM(R37:R38)</f>
        <v>1899</v>
      </c>
      <c r="S39" s="378">
        <f>SUM(S37:S38)</f>
        <v>1717</v>
      </c>
      <c r="T39" s="195"/>
    </row>
    <row r="40" spans="1:20" ht="9.75" customHeight="1">
      <c r="A40" s="529"/>
      <c r="B40" s="529"/>
      <c r="C40" s="613"/>
      <c r="D40" s="191"/>
      <c r="E40" s="309"/>
      <c r="F40" s="309"/>
      <c r="G40" s="309"/>
      <c r="H40" s="309"/>
      <c r="I40" s="309"/>
      <c r="J40" s="309"/>
      <c r="K40" s="309"/>
      <c r="L40" s="309"/>
      <c r="M40" s="190"/>
      <c r="N40" s="309"/>
      <c r="O40" s="309"/>
      <c r="P40" s="191"/>
      <c r="Q40" s="309"/>
      <c r="R40" s="309"/>
      <c r="S40" s="309"/>
      <c r="T40" s="615"/>
    </row>
    <row r="41" spans="1:20" ht="9.75" customHeight="1">
      <c r="A41" s="2308" t="s">
        <v>388</v>
      </c>
      <c r="B41" s="2308"/>
      <c r="C41" s="652"/>
      <c r="D41" s="653"/>
      <c r="E41" s="654"/>
      <c r="F41" s="654"/>
      <c r="G41" s="654"/>
      <c r="H41" s="654"/>
      <c r="I41" s="654"/>
      <c r="J41" s="654"/>
      <c r="K41" s="654"/>
      <c r="L41" s="654"/>
      <c r="M41" s="655"/>
      <c r="N41" s="309"/>
      <c r="O41" s="656"/>
      <c r="P41" s="657"/>
      <c r="Q41" s="654"/>
      <c r="R41" s="654"/>
      <c r="S41" s="654"/>
      <c r="T41" s="624"/>
    </row>
    <row r="42" spans="1:20" ht="9.75" customHeight="1">
      <c r="A42" s="553"/>
      <c r="B42" s="554" t="s">
        <v>389</v>
      </c>
      <c r="C42" s="658"/>
      <c r="D42" s="593">
        <v>25743</v>
      </c>
      <c r="E42" s="368">
        <v>27410</v>
      </c>
      <c r="F42" s="368">
        <v>29759</v>
      </c>
      <c r="G42" s="368">
        <v>33665</v>
      </c>
      <c r="H42" s="368">
        <v>37135</v>
      </c>
      <c r="I42" s="368">
        <v>39836</v>
      </c>
      <c r="J42" s="368">
        <v>42973</v>
      </c>
      <c r="K42" s="368">
        <v>46273</v>
      </c>
      <c r="L42" s="368">
        <v>48216</v>
      </c>
      <c r="M42" s="159"/>
      <c r="N42" s="309"/>
      <c r="O42" s="543"/>
      <c r="P42" s="595">
        <v>26591</v>
      </c>
      <c r="Q42" s="158">
        <v>38508</v>
      </c>
      <c r="R42" s="368">
        <v>35082</v>
      </c>
      <c r="S42" s="368">
        <v>46624</v>
      </c>
      <c r="T42" s="659"/>
    </row>
    <row r="43" spans="1:20" ht="9.75" customHeight="1">
      <c r="A43" s="553"/>
      <c r="B43" s="554" t="s">
        <v>390</v>
      </c>
      <c r="C43" s="660"/>
      <c r="D43" s="593">
        <v>1123</v>
      </c>
      <c r="E43" s="368">
        <v>1119</v>
      </c>
      <c r="F43" s="368">
        <v>1115</v>
      </c>
      <c r="G43" s="368">
        <v>1109</v>
      </c>
      <c r="H43" s="368">
        <v>1108</v>
      </c>
      <c r="I43" s="368">
        <v>1103</v>
      </c>
      <c r="J43" s="368">
        <v>1102</v>
      </c>
      <c r="K43" s="368">
        <v>1094</v>
      </c>
      <c r="L43" s="368">
        <v>1091</v>
      </c>
      <c r="M43" s="369"/>
      <c r="N43" s="309"/>
      <c r="O43" s="543"/>
      <c r="P43" s="161">
        <v>1123</v>
      </c>
      <c r="Q43" s="368">
        <v>1108</v>
      </c>
      <c r="R43" s="368">
        <v>1115</v>
      </c>
      <c r="S43" s="368">
        <v>1102</v>
      </c>
      <c r="T43" s="371"/>
    </row>
    <row r="44" spans="1:20" ht="9.75" customHeight="1">
      <c r="A44" s="544"/>
      <c r="B44" s="554" t="s">
        <v>391</v>
      </c>
      <c r="C44" s="661"/>
      <c r="D44" s="600">
        <v>298</v>
      </c>
      <c r="E44" s="373">
        <v>296</v>
      </c>
      <c r="F44" s="373">
        <v>296</v>
      </c>
      <c r="G44" s="373">
        <v>296</v>
      </c>
      <c r="H44" s="373">
        <v>287</v>
      </c>
      <c r="I44" s="373">
        <v>285</v>
      </c>
      <c r="J44" s="373">
        <v>284</v>
      </c>
      <c r="K44" s="373">
        <v>242</v>
      </c>
      <c r="L44" s="373">
        <v>244</v>
      </c>
      <c r="M44" s="369"/>
      <c r="N44" s="309"/>
      <c r="O44" s="552"/>
      <c r="P44" s="662">
        <v>298</v>
      </c>
      <c r="Q44" s="368">
        <v>287</v>
      </c>
      <c r="R44" s="373">
        <v>296</v>
      </c>
      <c r="S44" s="373">
        <v>284</v>
      </c>
      <c r="T44" s="371"/>
    </row>
    <row r="45" spans="1:20" ht="9.75" customHeight="1">
      <c r="A45" s="544"/>
      <c r="B45" s="554" t="s">
        <v>392</v>
      </c>
      <c r="C45" s="663"/>
      <c r="D45" s="600">
        <v>3669</v>
      </c>
      <c r="E45" s="373">
        <v>3537</v>
      </c>
      <c r="F45" s="373">
        <v>3520</v>
      </c>
      <c r="G45" s="373">
        <v>3482</v>
      </c>
      <c r="H45" s="373">
        <v>3482</v>
      </c>
      <c r="I45" s="373">
        <v>3456</v>
      </c>
      <c r="J45" s="373">
        <v>3433</v>
      </c>
      <c r="K45" s="373">
        <v>3535</v>
      </c>
      <c r="L45" s="373">
        <v>3842</v>
      </c>
      <c r="M45" s="369"/>
      <c r="N45" s="309"/>
      <c r="O45" s="552"/>
      <c r="P45" s="662">
        <v>3669</v>
      </c>
      <c r="Q45" s="373">
        <v>3482</v>
      </c>
      <c r="R45" s="373">
        <v>3520</v>
      </c>
      <c r="S45" s="373">
        <v>3433</v>
      </c>
      <c r="T45" s="371"/>
    </row>
    <row r="46" spans="1:20" ht="9.75" customHeight="1">
      <c r="A46" s="544"/>
      <c r="B46" s="554" t="s">
        <v>393</v>
      </c>
      <c r="C46" s="663"/>
      <c r="D46" s="608">
        <v>22306</v>
      </c>
      <c r="E46" s="548">
        <v>22243</v>
      </c>
      <c r="F46" s="548">
        <v>21781</v>
      </c>
      <c r="G46" s="548">
        <v>22186</v>
      </c>
      <c r="H46" s="548">
        <v>21987</v>
      </c>
      <c r="I46" s="548">
        <v>22063</v>
      </c>
      <c r="J46" s="548">
        <v>21857</v>
      </c>
      <c r="K46" s="548">
        <v>21588</v>
      </c>
      <c r="L46" s="548">
        <v>21733</v>
      </c>
      <c r="M46" s="664"/>
      <c r="N46" s="309"/>
      <c r="O46" s="551"/>
      <c r="P46" s="665">
        <v>22306</v>
      </c>
      <c r="Q46" s="548">
        <v>21987</v>
      </c>
      <c r="R46" s="548">
        <v>21781</v>
      </c>
      <c r="S46" s="548">
        <v>21857</v>
      </c>
      <c r="T46" s="388"/>
    </row>
    <row r="47" spans="1:20" ht="8.25" customHeight="1">
      <c r="A47" s="666"/>
      <c r="B47" s="666"/>
      <c r="C47" s="666"/>
      <c r="D47" s="667"/>
      <c r="E47" s="667"/>
      <c r="F47" s="667"/>
      <c r="G47" s="667"/>
      <c r="H47" s="667"/>
      <c r="I47" s="667"/>
      <c r="J47" s="667"/>
      <c r="K47" s="667"/>
      <c r="L47" s="667"/>
      <c r="M47" s="667"/>
      <c r="N47" s="667"/>
      <c r="O47" s="667"/>
      <c r="P47" s="667"/>
      <c r="Q47" s="667"/>
      <c r="R47" s="667"/>
      <c r="S47" s="667"/>
      <c r="T47" s="667"/>
    </row>
    <row r="48" spans="1:20" ht="9" customHeight="1">
      <c r="A48" s="2212">
        <v>1</v>
      </c>
      <c r="B48" s="2347" t="s">
        <v>394</v>
      </c>
      <c r="C48" s="2347"/>
      <c r="D48" s="2347"/>
      <c r="E48" s="2347"/>
      <c r="F48" s="2347"/>
      <c r="G48" s="2347"/>
      <c r="H48" s="2347"/>
      <c r="I48" s="2347"/>
      <c r="J48" s="2347"/>
      <c r="K48" s="2347"/>
      <c r="L48" s="2347"/>
      <c r="M48" s="2347"/>
      <c r="N48" s="2347"/>
      <c r="O48" s="2347"/>
      <c r="P48" s="2347"/>
      <c r="Q48" s="2347"/>
      <c r="R48" s="2347"/>
      <c r="S48" s="2347"/>
      <c r="T48" s="2347"/>
    </row>
    <row r="49" spans="1:20" ht="9" customHeight="1">
      <c r="A49" s="2213">
        <v>2</v>
      </c>
      <c r="B49" s="2348" t="s">
        <v>395</v>
      </c>
      <c r="C49" s="2348"/>
      <c r="D49" s="2348"/>
      <c r="E49" s="2348"/>
      <c r="F49" s="2348"/>
      <c r="G49" s="2348"/>
      <c r="H49" s="2348"/>
      <c r="I49" s="2348"/>
      <c r="J49" s="2348"/>
      <c r="K49" s="2348"/>
      <c r="L49" s="2348"/>
      <c r="M49" s="2348"/>
      <c r="N49" s="2348"/>
      <c r="O49" s="2348"/>
      <c r="P49" s="2348"/>
      <c r="Q49" s="2348"/>
      <c r="R49" s="2348"/>
      <c r="S49" s="2348"/>
      <c r="T49" s="2348"/>
    </row>
    <row r="50" spans="1:20" ht="9" customHeight="1">
      <c r="A50" s="2214">
        <v>3</v>
      </c>
      <c r="B50" s="2346" t="s">
        <v>396</v>
      </c>
      <c r="C50" s="2346"/>
      <c r="D50" s="2346"/>
      <c r="E50" s="2346"/>
      <c r="F50" s="2346"/>
      <c r="G50" s="2346"/>
      <c r="H50" s="2346"/>
      <c r="I50" s="2346"/>
      <c r="J50" s="2346"/>
      <c r="K50" s="2346"/>
      <c r="L50" s="2346"/>
      <c r="M50" s="2346"/>
      <c r="N50" s="2346"/>
      <c r="O50" s="2346"/>
      <c r="P50" s="2346"/>
      <c r="Q50" s="2346"/>
      <c r="R50" s="2346"/>
      <c r="S50" s="2346"/>
      <c r="T50" s="2346"/>
    </row>
    <row r="51" spans="1:20" ht="9" customHeight="1">
      <c r="A51" s="2214">
        <v>4</v>
      </c>
      <c r="B51" s="2346" t="s">
        <v>397</v>
      </c>
      <c r="C51" s="2346"/>
      <c r="D51" s="2346"/>
      <c r="E51" s="2346"/>
      <c r="F51" s="2346"/>
      <c r="G51" s="2346"/>
      <c r="H51" s="2346"/>
      <c r="I51" s="2346"/>
      <c r="J51" s="2346"/>
      <c r="K51" s="2346"/>
      <c r="L51" s="2346"/>
      <c r="M51" s="2346"/>
      <c r="N51" s="2346"/>
      <c r="O51" s="2346"/>
      <c r="P51" s="2346"/>
      <c r="Q51" s="2346"/>
      <c r="R51" s="2346"/>
      <c r="S51" s="2346"/>
      <c r="T51" s="2346"/>
    </row>
    <row r="52" spans="1:20" ht="9" customHeight="1">
      <c r="A52" s="2214">
        <v>5</v>
      </c>
      <c r="B52" s="2346" t="s">
        <v>398</v>
      </c>
      <c r="C52" s="2346"/>
      <c r="D52" s="2346"/>
      <c r="E52" s="2346"/>
      <c r="F52" s="2346"/>
      <c r="G52" s="2346"/>
      <c r="H52" s="2346"/>
      <c r="I52" s="2346"/>
      <c r="J52" s="2346"/>
      <c r="K52" s="2346"/>
      <c r="L52" s="2346"/>
      <c r="M52" s="2346"/>
      <c r="N52" s="2346"/>
      <c r="O52" s="2346"/>
      <c r="P52" s="2346"/>
      <c r="Q52" s="2346"/>
      <c r="R52" s="2346"/>
      <c r="S52" s="2346"/>
      <c r="T52" s="2346"/>
    </row>
  </sheetData>
  <sheetProtection selectLockedCells="1"/>
  <mergeCells count="14">
    <mergeCell ref="B52:T52"/>
    <mergeCell ref="B48:T48"/>
    <mergeCell ref="B49:T49"/>
    <mergeCell ref="B50:T50"/>
    <mergeCell ref="B51:T51"/>
    <mergeCell ref="A1:T1"/>
    <mergeCell ref="A3:B3"/>
    <mergeCell ref="A6:B6"/>
    <mergeCell ref="A15:B15"/>
    <mergeCell ref="A41:B41"/>
    <mergeCell ref="A16:B16"/>
    <mergeCell ref="A18:B18"/>
    <mergeCell ref="A24:B24"/>
    <mergeCell ref="A33:B33"/>
  </mergeCells>
  <printOptions horizontalCentered="1"/>
  <pageMargins left="0.25" right="0.25" top="0.5" bottom="0.25" header="0.5" footer="0.5"/>
  <pageSetup horizontalDpi="600" verticalDpi="600" orientation="landscape" paperSize="9" scale="98" r:id="rId1"/>
  <colBreaks count="1" manualBreakCount="1">
    <brk id="20" min="3" max="55" man="1"/>
  </colBreaks>
</worksheet>
</file>

<file path=xl/worksheets/sheet12.xml><?xml version="1.0" encoding="utf-8"?>
<worksheet xmlns="http://schemas.openxmlformats.org/spreadsheetml/2006/main" xmlns:r="http://schemas.openxmlformats.org/officeDocument/2006/relationships">
  <dimension ref="A1:U50"/>
  <sheetViews>
    <sheetView zoomScalePageLayoutView="0" workbookViewId="0" topLeftCell="A1">
      <selection activeCell="A49" sqref="A49:IV50"/>
    </sheetView>
  </sheetViews>
  <sheetFormatPr defaultColWidth="9.140625" defaultRowHeight="12.75"/>
  <cols>
    <col min="1" max="2" width="2.140625" style="759" customWidth="1"/>
    <col min="3" max="3" width="36.7109375" style="759" customWidth="1"/>
    <col min="4" max="4" width="4.28125" style="759" customWidth="1"/>
    <col min="5" max="5" width="7.7109375" style="759" customWidth="1"/>
    <col min="6" max="6" width="7.421875" style="760" customWidth="1"/>
    <col min="7" max="7" width="7.421875" style="761" customWidth="1"/>
    <col min="8" max="13" width="7.421875" style="674" customWidth="1"/>
    <col min="14" max="14" width="1.28515625" style="674" customWidth="1"/>
    <col min="15" max="15" width="2.140625" style="674" customWidth="1"/>
    <col min="16" max="16" width="1.28515625" style="762" customWidth="1"/>
    <col min="17" max="17" width="7.140625" style="761" customWidth="1"/>
    <col min="18" max="18" width="7.421875" style="761" customWidth="1"/>
    <col min="19" max="20" width="7.421875" style="674" customWidth="1"/>
    <col min="21" max="21" width="1.28515625" style="674" customWidth="1"/>
    <col min="22" max="22" width="9.140625" style="763" customWidth="1"/>
    <col min="23" max="23" width="9.140625" style="674" customWidth="1"/>
    <col min="24" max="24" width="9.140625" style="764" customWidth="1"/>
    <col min="25" max="255" width="9.140625" style="674" customWidth="1"/>
    <col min="256" max="16384" width="9.140625" style="674" customWidth="1"/>
  </cols>
  <sheetData>
    <row r="1" spans="1:21" ht="18">
      <c r="A1" s="2306" t="s">
        <v>399</v>
      </c>
      <c r="B1" s="2306"/>
      <c r="C1" s="2306"/>
      <c r="D1" s="2306"/>
      <c r="E1" s="2306"/>
      <c r="F1" s="2306"/>
      <c r="G1" s="2306"/>
      <c r="H1" s="2306"/>
      <c r="I1" s="2306"/>
      <c r="J1" s="2306"/>
      <c r="K1" s="2306"/>
      <c r="L1" s="2306"/>
      <c r="M1" s="2306"/>
      <c r="N1" s="2306"/>
      <c r="O1" s="2306"/>
      <c r="P1" s="2306"/>
      <c r="Q1" s="2306"/>
      <c r="R1" s="2306"/>
      <c r="S1" s="2306"/>
      <c r="T1" s="2306"/>
      <c r="U1" s="2306"/>
    </row>
    <row r="2" spans="1:21" s="675" customFormat="1" ht="9" customHeight="1">
      <c r="A2" s="117"/>
      <c r="B2" s="117"/>
      <c r="C2" s="117"/>
      <c r="D2" s="117"/>
      <c r="E2" s="112"/>
      <c r="F2" s="112"/>
      <c r="G2" s="112"/>
      <c r="H2" s="112"/>
      <c r="I2" s="112"/>
      <c r="J2" s="112"/>
      <c r="K2" s="112"/>
      <c r="L2" s="112"/>
      <c r="M2" s="112"/>
      <c r="N2" s="112"/>
      <c r="O2" s="130"/>
      <c r="P2" s="130"/>
      <c r="Q2" s="112"/>
      <c r="R2" s="112"/>
      <c r="S2" s="112"/>
      <c r="T2" s="112"/>
      <c r="U2" s="676"/>
    </row>
    <row r="3" spans="1:21" s="675" customFormat="1" ht="9.75" customHeight="1">
      <c r="A3" s="2290" t="s">
        <v>202</v>
      </c>
      <c r="B3" s="2290"/>
      <c r="C3" s="2290"/>
      <c r="D3" s="2349"/>
      <c r="E3" s="678"/>
      <c r="F3" s="679"/>
      <c r="G3" s="679"/>
      <c r="H3" s="679"/>
      <c r="I3" s="679"/>
      <c r="J3" s="679"/>
      <c r="K3" s="679"/>
      <c r="L3" s="679"/>
      <c r="M3" s="679"/>
      <c r="N3" s="680"/>
      <c r="O3" s="681"/>
      <c r="P3" s="678"/>
      <c r="Q3" s="119" t="s">
        <v>278</v>
      </c>
      <c r="R3" s="120" t="s">
        <v>279</v>
      </c>
      <c r="S3" s="120" t="s">
        <v>279</v>
      </c>
      <c r="T3" s="120" t="s">
        <v>280</v>
      </c>
      <c r="U3" s="682"/>
    </row>
    <row r="4" spans="1:21" s="675" customFormat="1" ht="9.75" customHeight="1">
      <c r="A4" s="355"/>
      <c r="B4" s="355"/>
      <c r="C4" s="355"/>
      <c r="D4" s="356"/>
      <c r="E4" s="123" t="s">
        <v>217</v>
      </c>
      <c r="F4" s="124" t="s">
        <v>225</v>
      </c>
      <c r="G4" s="124" t="s">
        <v>226</v>
      </c>
      <c r="H4" s="124" t="s">
        <v>227</v>
      </c>
      <c r="I4" s="124" t="s">
        <v>228</v>
      </c>
      <c r="J4" s="124" t="s">
        <v>229</v>
      </c>
      <c r="K4" s="124" t="s">
        <v>230</v>
      </c>
      <c r="L4" s="124" t="s">
        <v>231</v>
      </c>
      <c r="M4" s="124" t="s">
        <v>232</v>
      </c>
      <c r="N4" s="683"/>
      <c r="O4" s="299"/>
      <c r="P4" s="684"/>
      <c r="Q4" s="128" t="s">
        <v>281</v>
      </c>
      <c r="R4" s="124" t="s">
        <v>281</v>
      </c>
      <c r="S4" s="124" t="s">
        <v>282</v>
      </c>
      <c r="T4" s="124" t="s">
        <v>282</v>
      </c>
      <c r="U4" s="358"/>
    </row>
    <row r="5" spans="1:21" s="675" customFormat="1" ht="9.75" customHeight="1">
      <c r="A5" s="117"/>
      <c r="B5" s="117"/>
      <c r="C5" s="117"/>
      <c r="D5" s="117"/>
      <c r="E5" s="194"/>
      <c r="F5" s="194"/>
      <c r="G5" s="194"/>
      <c r="H5" s="194"/>
      <c r="I5" s="194"/>
      <c r="J5" s="194"/>
      <c r="K5" s="194"/>
      <c r="L5" s="194"/>
      <c r="M5" s="194"/>
      <c r="N5" s="685"/>
      <c r="O5" s="686"/>
      <c r="P5" s="194"/>
      <c r="Q5" s="194"/>
      <c r="R5" s="194"/>
      <c r="S5" s="194"/>
      <c r="T5" s="194"/>
      <c r="U5" s="687"/>
    </row>
    <row r="6" spans="1:21" s="675" customFormat="1" ht="9.75" customHeight="1">
      <c r="A6" s="2304" t="s">
        <v>375</v>
      </c>
      <c r="B6" s="2304"/>
      <c r="C6" s="2304"/>
      <c r="D6" s="2350"/>
      <c r="E6" s="688"/>
      <c r="F6" s="689"/>
      <c r="G6" s="689"/>
      <c r="H6" s="689"/>
      <c r="I6" s="689"/>
      <c r="J6" s="689"/>
      <c r="K6" s="689"/>
      <c r="L6" s="689"/>
      <c r="M6" s="689"/>
      <c r="N6" s="690"/>
      <c r="O6" s="686"/>
      <c r="P6" s="688"/>
      <c r="Q6" s="691"/>
      <c r="R6" s="689"/>
      <c r="S6" s="689"/>
      <c r="T6" s="689"/>
      <c r="U6" s="677"/>
    </row>
    <row r="7" spans="1:21" s="675" customFormat="1" ht="9.75" customHeight="1">
      <c r="A7" s="204"/>
      <c r="B7" s="2322" t="s">
        <v>400</v>
      </c>
      <c r="C7" s="2322"/>
      <c r="D7" s="692"/>
      <c r="E7" s="367">
        <v>292</v>
      </c>
      <c r="F7" s="368">
        <v>284</v>
      </c>
      <c r="G7" s="368">
        <v>272</v>
      </c>
      <c r="H7" s="368">
        <v>267</v>
      </c>
      <c r="I7" s="368">
        <v>262</v>
      </c>
      <c r="J7" s="368">
        <v>259</v>
      </c>
      <c r="K7" s="368">
        <v>256</v>
      </c>
      <c r="L7" s="368">
        <v>246</v>
      </c>
      <c r="M7" s="368">
        <v>263</v>
      </c>
      <c r="N7" s="369"/>
      <c r="O7" s="309"/>
      <c r="P7" s="543"/>
      <c r="Q7" s="370">
        <v>576</v>
      </c>
      <c r="R7" s="368">
        <v>521</v>
      </c>
      <c r="S7" s="368">
        <v>1060</v>
      </c>
      <c r="T7" s="368">
        <v>1014</v>
      </c>
      <c r="U7" s="371"/>
    </row>
    <row r="8" spans="1:21" s="675" customFormat="1" ht="9.75" customHeight="1">
      <c r="A8" s="162"/>
      <c r="B8" s="2322" t="s">
        <v>401</v>
      </c>
      <c r="C8" s="2322"/>
      <c r="D8" s="693"/>
      <c r="E8" s="367">
        <v>181</v>
      </c>
      <c r="F8" s="368">
        <v>172</v>
      </c>
      <c r="G8" s="368">
        <v>165</v>
      </c>
      <c r="H8" s="368">
        <v>159</v>
      </c>
      <c r="I8" s="368">
        <v>153</v>
      </c>
      <c r="J8" s="368">
        <v>144</v>
      </c>
      <c r="K8" s="368">
        <v>138</v>
      </c>
      <c r="L8" s="368">
        <v>130</v>
      </c>
      <c r="M8" s="368">
        <v>130</v>
      </c>
      <c r="N8" s="369"/>
      <c r="O8" s="309"/>
      <c r="P8" s="543"/>
      <c r="Q8" s="370">
        <v>353</v>
      </c>
      <c r="R8" s="368">
        <v>297</v>
      </c>
      <c r="S8" s="368">
        <v>621</v>
      </c>
      <c r="T8" s="368">
        <v>560</v>
      </c>
      <c r="U8" s="371"/>
    </row>
    <row r="9" spans="1:21" s="675" customFormat="1" ht="9.75" customHeight="1">
      <c r="A9" s="162"/>
      <c r="B9" s="2322" t="s">
        <v>402</v>
      </c>
      <c r="C9" s="2322"/>
      <c r="D9" s="694"/>
      <c r="E9" s="385">
        <v>75</v>
      </c>
      <c r="F9" s="386">
        <v>46</v>
      </c>
      <c r="G9" s="386">
        <v>33</v>
      </c>
      <c r="H9" s="386">
        <v>32</v>
      </c>
      <c r="I9" s="386">
        <v>28</v>
      </c>
      <c r="J9" s="386">
        <v>29</v>
      </c>
      <c r="K9" s="386">
        <v>26</v>
      </c>
      <c r="L9" s="386">
        <v>25</v>
      </c>
      <c r="M9" s="386">
        <v>25</v>
      </c>
      <c r="N9" s="308"/>
      <c r="O9" s="309"/>
      <c r="P9" s="695"/>
      <c r="Q9" s="387">
        <v>121</v>
      </c>
      <c r="R9" s="386">
        <v>57</v>
      </c>
      <c r="S9" s="386">
        <v>122</v>
      </c>
      <c r="T9" s="386">
        <v>100</v>
      </c>
      <c r="U9" s="696"/>
    </row>
    <row r="10" spans="1:21" s="675" customFormat="1" ht="9.75" customHeight="1">
      <c r="A10" s="162"/>
      <c r="B10" s="2322" t="s">
        <v>403</v>
      </c>
      <c r="C10" s="2322"/>
      <c r="D10" s="694"/>
      <c r="E10" s="367">
        <f>SUM(E7:E9)</f>
        <v>548</v>
      </c>
      <c r="F10" s="368">
        <f>SUM(F7:F9)</f>
        <v>502</v>
      </c>
      <c r="G10" s="368">
        <f aca="true" t="shared" si="0" ref="G10:M10">SUM(G7:G9)</f>
        <v>470</v>
      </c>
      <c r="H10" s="368">
        <f t="shared" si="0"/>
        <v>458</v>
      </c>
      <c r="I10" s="368">
        <f t="shared" si="0"/>
        <v>443</v>
      </c>
      <c r="J10" s="368">
        <f t="shared" si="0"/>
        <v>432</v>
      </c>
      <c r="K10" s="368">
        <f t="shared" si="0"/>
        <v>420</v>
      </c>
      <c r="L10" s="368">
        <f t="shared" si="0"/>
        <v>401</v>
      </c>
      <c r="M10" s="368">
        <f t="shared" si="0"/>
        <v>418</v>
      </c>
      <c r="N10" s="369"/>
      <c r="O10" s="309"/>
      <c r="P10" s="543"/>
      <c r="Q10" s="370">
        <f>SUM(Q7:Q9)</f>
        <v>1050</v>
      </c>
      <c r="R10" s="368">
        <f>SUM(R7:R9)</f>
        <v>875</v>
      </c>
      <c r="S10" s="368">
        <f>SUM(S7:S9)</f>
        <v>1803</v>
      </c>
      <c r="T10" s="368">
        <f>SUM(T7:T9)</f>
        <v>1674</v>
      </c>
      <c r="U10" s="371"/>
    </row>
    <row r="11" spans="1:21" s="675" customFormat="1" ht="9.75" customHeight="1">
      <c r="A11" s="162"/>
      <c r="B11" s="2322" t="s">
        <v>404</v>
      </c>
      <c r="C11" s="2322"/>
      <c r="D11" s="694"/>
      <c r="E11" s="375">
        <v>1</v>
      </c>
      <c r="F11" s="309">
        <v>-1</v>
      </c>
      <c r="G11" s="309">
        <v>1</v>
      </c>
      <c r="H11" s="309">
        <v>0</v>
      </c>
      <c r="I11" s="309">
        <v>0</v>
      </c>
      <c r="J11" s="309">
        <v>0</v>
      </c>
      <c r="K11" s="309">
        <v>0</v>
      </c>
      <c r="L11" s="309">
        <v>0</v>
      </c>
      <c r="M11" s="309">
        <v>0</v>
      </c>
      <c r="N11" s="369"/>
      <c r="O11" s="309"/>
      <c r="P11" s="560"/>
      <c r="Q11" s="376">
        <v>0</v>
      </c>
      <c r="R11" s="309">
        <v>0</v>
      </c>
      <c r="S11" s="309">
        <v>1</v>
      </c>
      <c r="T11" s="309">
        <v>0</v>
      </c>
      <c r="U11" s="371"/>
    </row>
    <row r="12" spans="1:21" s="675" customFormat="1" ht="9.75" customHeight="1">
      <c r="A12" s="204"/>
      <c r="B12" s="2322" t="s">
        <v>371</v>
      </c>
      <c r="C12" s="2322"/>
      <c r="D12" s="697"/>
      <c r="E12" s="547">
        <v>395</v>
      </c>
      <c r="F12" s="548">
        <v>351</v>
      </c>
      <c r="G12" s="548">
        <v>335</v>
      </c>
      <c r="H12" s="548">
        <v>326</v>
      </c>
      <c r="I12" s="548">
        <v>324</v>
      </c>
      <c r="J12" s="548">
        <v>316</v>
      </c>
      <c r="K12" s="548">
        <v>310</v>
      </c>
      <c r="L12" s="548">
        <v>300</v>
      </c>
      <c r="M12" s="548">
        <v>314</v>
      </c>
      <c r="N12" s="308"/>
      <c r="O12" s="309"/>
      <c r="P12" s="551"/>
      <c r="Q12" s="698">
        <v>746</v>
      </c>
      <c r="R12" s="548">
        <v>640</v>
      </c>
      <c r="S12" s="548">
        <v>1301</v>
      </c>
      <c r="T12" s="548">
        <v>1238</v>
      </c>
      <c r="U12" s="388"/>
    </row>
    <row r="13" spans="1:21" s="675" customFormat="1" ht="9.75" customHeight="1">
      <c r="A13" s="699"/>
      <c r="B13" s="2322" t="s">
        <v>289</v>
      </c>
      <c r="C13" s="2322"/>
      <c r="D13" s="700"/>
      <c r="E13" s="367">
        <f>E10-E11-E12</f>
        <v>152</v>
      </c>
      <c r="F13" s="368">
        <f>F10-F11-F12</f>
        <v>152</v>
      </c>
      <c r="G13" s="368">
        <f aca="true" t="shared" si="1" ref="G13:M13">G10-G11-G12</f>
        <v>134</v>
      </c>
      <c r="H13" s="368">
        <f t="shared" si="1"/>
        <v>132</v>
      </c>
      <c r="I13" s="368">
        <f t="shared" si="1"/>
        <v>119</v>
      </c>
      <c r="J13" s="368">
        <f t="shared" si="1"/>
        <v>116</v>
      </c>
      <c r="K13" s="368">
        <f t="shared" si="1"/>
        <v>110</v>
      </c>
      <c r="L13" s="368">
        <f t="shared" si="1"/>
        <v>101</v>
      </c>
      <c r="M13" s="368">
        <f t="shared" si="1"/>
        <v>104</v>
      </c>
      <c r="N13" s="369"/>
      <c r="O13" s="309"/>
      <c r="P13" s="543"/>
      <c r="Q13" s="2216">
        <f>Q10-Q11-Q12</f>
        <v>304</v>
      </c>
      <c r="R13" s="368">
        <f>R10-R11-R12</f>
        <v>235</v>
      </c>
      <c r="S13" s="368">
        <f>S10-S11-S12</f>
        <v>501</v>
      </c>
      <c r="T13" s="368">
        <f>T10-T11-T12</f>
        <v>436</v>
      </c>
      <c r="U13" s="371"/>
    </row>
    <row r="14" spans="1:21" s="675" customFormat="1" ht="9.75" customHeight="1">
      <c r="A14" s="237"/>
      <c r="B14" s="2322" t="s">
        <v>290</v>
      </c>
      <c r="C14" s="2322"/>
      <c r="D14" s="693"/>
      <c r="E14" s="375">
        <v>35</v>
      </c>
      <c r="F14" s="309">
        <v>38</v>
      </c>
      <c r="G14" s="309">
        <v>31</v>
      </c>
      <c r="H14" s="309">
        <v>30</v>
      </c>
      <c r="I14" s="309">
        <v>28</v>
      </c>
      <c r="J14" s="309">
        <v>27</v>
      </c>
      <c r="K14" s="411">
        <v>27</v>
      </c>
      <c r="L14" s="309">
        <v>26</v>
      </c>
      <c r="M14" s="309">
        <v>26</v>
      </c>
      <c r="N14" s="369"/>
      <c r="O14" s="309"/>
      <c r="P14" s="560"/>
      <c r="Q14" s="376">
        <v>73</v>
      </c>
      <c r="R14" s="309">
        <v>55</v>
      </c>
      <c r="S14" s="309">
        <v>116</v>
      </c>
      <c r="T14" s="309">
        <v>101</v>
      </c>
      <c r="U14" s="371"/>
    </row>
    <row r="15" spans="1:21" s="675" customFormat="1" ht="9.75" customHeight="1">
      <c r="A15" s="2328" t="s">
        <v>405</v>
      </c>
      <c r="B15" s="2328"/>
      <c r="C15" s="2328"/>
      <c r="D15" s="2328"/>
      <c r="E15" s="377">
        <f>E13-E14</f>
        <v>117</v>
      </c>
      <c r="F15" s="378">
        <f>F13-F14</f>
        <v>114</v>
      </c>
      <c r="G15" s="378">
        <f aca="true" t="shared" si="2" ref="G15:M15">G13-G14</f>
        <v>103</v>
      </c>
      <c r="H15" s="378">
        <f t="shared" si="2"/>
        <v>102</v>
      </c>
      <c r="I15" s="378">
        <f t="shared" si="2"/>
        <v>91</v>
      </c>
      <c r="J15" s="378">
        <f t="shared" si="2"/>
        <v>89</v>
      </c>
      <c r="K15" s="378">
        <f t="shared" si="2"/>
        <v>83</v>
      </c>
      <c r="L15" s="378">
        <f t="shared" si="2"/>
        <v>75</v>
      </c>
      <c r="M15" s="378">
        <f t="shared" si="2"/>
        <v>78</v>
      </c>
      <c r="N15" s="379"/>
      <c r="O15" s="309"/>
      <c r="P15" s="584"/>
      <c r="Q15" s="2217">
        <f>Q13-Q14</f>
        <v>231</v>
      </c>
      <c r="R15" s="378">
        <f>R13-R14</f>
        <v>180</v>
      </c>
      <c r="S15" s="378">
        <f>S13-S14</f>
        <v>385</v>
      </c>
      <c r="T15" s="378">
        <f>T13-T14</f>
        <v>335</v>
      </c>
      <c r="U15" s="564"/>
    </row>
    <row r="16" spans="1:21" s="675" customFormat="1" ht="9.75" customHeight="1">
      <c r="A16" s="2289" t="s">
        <v>406</v>
      </c>
      <c r="B16" s="2289"/>
      <c r="C16" s="2289"/>
      <c r="D16" s="2289"/>
      <c r="E16" s="375"/>
      <c r="F16" s="309"/>
      <c r="G16" s="309"/>
      <c r="H16" s="309"/>
      <c r="I16" s="309"/>
      <c r="J16" s="309"/>
      <c r="K16" s="309"/>
      <c r="L16" s="309"/>
      <c r="M16" s="309"/>
      <c r="N16" s="369"/>
      <c r="O16" s="309"/>
      <c r="P16" s="651"/>
      <c r="Q16" s="376"/>
      <c r="R16" s="309"/>
      <c r="S16" s="309"/>
      <c r="T16" s="309"/>
      <c r="U16" s="701"/>
    </row>
    <row r="17" spans="1:21" s="675" customFormat="1" ht="9.75" customHeight="1">
      <c r="A17" s="383"/>
      <c r="B17" s="2322" t="s">
        <v>407</v>
      </c>
      <c r="C17" s="2322"/>
      <c r="D17" s="383"/>
      <c r="E17" s="367">
        <v>1</v>
      </c>
      <c r="F17" s="368">
        <v>1</v>
      </c>
      <c r="G17" s="368">
        <v>0</v>
      </c>
      <c r="H17" s="368">
        <v>0</v>
      </c>
      <c r="I17" s="368">
        <v>0</v>
      </c>
      <c r="J17" s="368">
        <v>0</v>
      </c>
      <c r="K17" s="368">
        <v>0</v>
      </c>
      <c r="L17" s="368">
        <v>0</v>
      </c>
      <c r="M17" s="368">
        <v>0</v>
      </c>
      <c r="N17" s="369"/>
      <c r="O17" s="309"/>
      <c r="P17" s="543"/>
      <c r="Q17" s="370">
        <v>2</v>
      </c>
      <c r="R17" s="368">
        <v>0</v>
      </c>
      <c r="S17" s="368">
        <v>0</v>
      </c>
      <c r="T17" s="368">
        <v>0</v>
      </c>
      <c r="U17" s="701"/>
    </row>
    <row r="18" spans="1:21" s="675" customFormat="1" ht="9.75" customHeight="1">
      <c r="A18" s="702"/>
      <c r="B18" s="2323" t="s">
        <v>408</v>
      </c>
      <c r="C18" s="2323"/>
      <c r="D18" s="703"/>
      <c r="E18" s="704">
        <v>116</v>
      </c>
      <c r="F18" s="705">
        <v>113</v>
      </c>
      <c r="G18" s="705">
        <v>103</v>
      </c>
      <c r="H18" s="705">
        <v>102</v>
      </c>
      <c r="I18" s="705">
        <v>91</v>
      </c>
      <c r="J18" s="705">
        <v>89</v>
      </c>
      <c r="K18" s="705">
        <v>83</v>
      </c>
      <c r="L18" s="705">
        <v>75</v>
      </c>
      <c r="M18" s="705">
        <v>78</v>
      </c>
      <c r="N18" s="706"/>
      <c r="O18" s="309"/>
      <c r="P18" s="707"/>
      <c r="Q18" s="708">
        <v>229</v>
      </c>
      <c r="R18" s="705">
        <v>180</v>
      </c>
      <c r="S18" s="705">
        <v>385</v>
      </c>
      <c r="T18" s="705">
        <v>335</v>
      </c>
      <c r="U18" s="709"/>
    </row>
    <row r="19" spans="1:21" s="675" customFormat="1" ht="9.75" customHeight="1">
      <c r="A19" s="117"/>
      <c r="B19" s="117"/>
      <c r="C19" s="117"/>
      <c r="D19" s="676"/>
      <c r="E19" s="380"/>
      <c r="F19" s="378"/>
      <c r="G19" s="378"/>
      <c r="H19" s="378"/>
      <c r="I19" s="378"/>
      <c r="J19" s="378"/>
      <c r="K19" s="378"/>
      <c r="L19" s="378"/>
      <c r="M19" s="378"/>
      <c r="N19" s="378"/>
      <c r="O19" s="309"/>
      <c r="P19" s="378"/>
      <c r="Q19" s="380"/>
      <c r="R19" s="378"/>
      <c r="S19" s="378"/>
      <c r="T19" s="378"/>
      <c r="U19" s="572"/>
    </row>
    <row r="20" spans="1:21" s="675" customFormat="1" ht="9.75" customHeight="1">
      <c r="A20" s="2304" t="s">
        <v>286</v>
      </c>
      <c r="B20" s="2304"/>
      <c r="C20" s="2304"/>
      <c r="D20" s="2304"/>
      <c r="E20" s="710"/>
      <c r="F20" s="711"/>
      <c r="G20" s="711"/>
      <c r="H20" s="711"/>
      <c r="I20" s="711"/>
      <c r="J20" s="711"/>
      <c r="K20" s="711"/>
      <c r="L20" s="711"/>
      <c r="M20" s="711"/>
      <c r="N20" s="369"/>
      <c r="O20" s="309"/>
      <c r="P20" s="712"/>
      <c r="Q20" s="713"/>
      <c r="R20" s="711"/>
      <c r="S20" s="711"/>
      <c r="T20" s="711"/>
      <c r="U20" s="714"/>
    </row>
    <row r="21" spans="1:21" s="675" customFormat="1" ht="9.75" customHeight="1">
      <c r="A21" s="204"/>
      <c r="B21" s="2322" t="s">
        <v>284</v>
      </c>
      <c r="C21" s="2322"/>
      <c r="D21" s="700"/>
      <c r="E21" s="367">
        <v>48</v>
      </c>
      <c r="F21" s="368">
        <v>50</v>
      </c>
      <c r="G21" s="368">
        <v>47</v>
      </c>
      <c r="H21" s="368">
        <v>46</v>
      </c>
      <c r="I21" s="368">
        <v>46</v>
      </c>
      <c r="J21" s="368">
        <v>47</v>
      </c>
      <c r="K21" s="368">
        <v>46</v>
      </c>
      <c r="L21" s="368">
        <v>47</v>
      </c>
      <c r="M21" s="368">
        <v>46</v>
      </c>
      <c r="N21" s="369"/>
      <c r="O21" s="309"/>
      <c r="P21" s="543"/>
      <c r="Q21" s="370">
        <v>98</v>
      </c>
      <c r="R21" s="368">
        <v>93</v>
      </c>
      <c r="S21" s="368">
        <v>186</v>
      </c>
      <c r="T21" s="368">
        <v>187</v>
      </c>
      <c r="U21" s="371"/>
    </row>
    <row r="22" spans="1:21" s="675" customFormat="1" ht="9.75" customHeight="1">
      <c r="A22" s="162"/>
      <c r="B22" s="2322" t="s">
        <v>380</v>
      </c>
      <c r="C22" s="2322"/>
      <c r="D22" s="694"/>
      <c r="E22" s="374">
        <v>598</v>
      </c>
      <c r="F22" s="373">
        <v>546</v>
      </c>
      <c r="G22" s="373">
        <v>514</v>
      </c>
      <c r="H22" s="373">
        <v>500</v>
      </c>
      <c r="I22" s="373">
        <v>481</v>
      </c>
      <c r="J22" s="373">
        <v>465</v>
      </c>
      <c r="K22" s="373">
        <v>451</v>
      </c>
      <c r="L22" s="373">
        <v>428</v>
      </c>
      <c r="M22" s="373">
        <v>446</v>
      </c>
      <c r="N22" s="369"/>
      <c r="O22" s="309"/>
      <c r="P22" s="552"/>
      <c r="Q22" s="382">
        <v>1144</v>
      </c>
      <c r="R22" s="373">
        <v>946</v>
      </c>
      <c r="S22" s="373">
        <v>1960</v>
      </c>
      <c r="T22" s="373">
        <v>1783</v>
      </c>
      <c r="U22" s="371"/>
    </row>
    <row r="23" spans="1:21" s="675" customFormat="1" ht="9.75" customHeight="1">
      <c r="A23" s="162"/>
      <c r="B23" s="2322" t="s">
        <v>409</v>
      </c>
      <c r="C23" s="2322"/>
      <c r="D23" s="694"/>
      <c r="E23" s="410">
        <v>-98</v>
      </c>
      <c r="F23" s="411">
        <v>-94</v>
      </c>
      <c r="G23" s="411">
        <v>-91</v>
      </c>
      <c r="H23" s="411">
        <v>-88</v>
      </c>
      <c r="I23" s="411">
        <v>-84</v>
      </c>
      <c r="J23" s="411">
        <v>-80</v>
      </c>
      <c r="K23" s="411">
        <v>-77</v>
      </c>
      <c r="L23" s="411">
        <v>-74</v>
      </c>
      <c r="M23" s="411">
        <v>-74</v>
      </c>
      <c r="N23" s="369"/>
      <c r="O23" s="309"/>
      <c r="P23" s="560"/>
      <c r="Q23" s="561">
        <v>-192</v>
      </c>
      <c r="R23" s="411">
        <v>-164</v>
      </c>
      <c r="S23" s="411">
        <v>-343</v>
      </c>
      <c r="T23" s="411">
        <v>-296</v>
      </c>
      <c r="U23" s="371"/>
    </row>
    <row r="24" spans="1:21" s="675" customFormat="1" ht="9.75" customHeight="1">
      <c r="A24" s="350"/>
      <c r="B24" s="350"/>
      <c r="C24" s="350"/>
      <c r="D24" s="350"/>
      <c r="E24" s="377">
        <f>SUM(E21:E23)</f>
        <v>548</v>
      </c>
      <c r="F24" s="378">
        <f>SUM(F21:F23)</f>
        <v>502</v>
      </c>
      <c r="G24" s="378">
        <f aca="true" t="shared" si="3" ref="G24:M24">SUM(G21:G23)</f>
        <v>470</v>
      </c>
      <c r="H24" s="378">
        <f t="shared" si="3"/>
        <v>458</v>
      </c>
      <c r="I24" s="378">
        <f t="shared" si="3"/>
        <v>443</v>
      </c>
      <c r="J24" s="378">
        <f t="shared" si="3"/>
        <v>432</v>
      </c>
      <c r="K24" s="378">
        <f t="shared" si="3"/>
        <v>420</v>
      </c>
      <c r="L24" s="378">
        <f t="shared" si="3"/>
        <v>401</v>
      </c>
      <c r="M24" s="378">
        <f t="shared" si="3"/>
        <v>418</v>
      </c>
      <c r="N24" s="379"/>
      <c r="O24" s="309"/>
      <c r="P24" s="584"/>
      <c r="Q24" s="380">
        <f>SUM(Q21:Q23)</f>
        <v>1050</v>
      </c>
      <c r="R24" s="378">
        <f>SUM(R21:R23)</f>
        <v>875</v>
      </c>
      <c r="S24" s="378">
        <f>SUM(S21:S23)</f>
        <v>1803</v>
      </c>
      <c r="T24" s="378">
        <f>SUM(T21:T23)</f>
        <v>1674</v>
      </c>
      <c r="U24" s="195"/>
    </row>
    <row r="25" spans="1:21" s="675" customFormat="1" ht="9.75" customHeight="1">
      <c r="A25" s="676"/>
      <c r="B25" s="676"/>
      <c r="C25" s="676"/>
      <c r="D25" s="676"/>
      <c r="E25" s="380"/>
      <c r="F25" s="378"/>
      <c r="G25" s="378"/>
      <c r="H25" s="378"/>
      <c r="I25" s="378"/>
      <c r="J25" s="378"/>
      <c r="K25" s="378"/>
      <c r="L25" s="378"/>
      <c r="M25" s="378"/>
      <c r="N25" s="378"/>
      <c r="O25" s="309"/>
      <c r="P25" s="378"/>
      <c r="Q25" s="380"/>
      <c r="R25" s="378"/>
      <c r="S25" s="378"/>
      <c r="T25" s="378"/>
      <c r="U25" s="572"/>
    </row>
    <row r="26" spans="1:21" s="675" customFormat="1" ht="9.75" customHeight="1">
      <c r="A26" s="2304" t="s">
        <v>382</v>
      </c>
      <c r="B26" s="2304"/>
      <c r="C26" s="2304"/>
      <c r="D26" s="2350"/>
      <c r="E26" s="710"/>
      <c r="F26" s="711"/>
      <c r="G26" s="711"/>
      <c r="H26" s="711"/>
      <c r="I26" s="711"/>
      <c r="J26" s="711"/>
      <c r="K26" s="711"/>
      <c r="L26" s="711"/>
      <c r="M26" s="711"/>
      <c r="N26" s="369"/>
      <c r="O26" s="309"/>
      <c r="P26" s="712"/>
      <c r="Q26" s="715"/>
      <c r="R26" s="711"/>
      <c r="S26" s="711"/>
      <c r="T26" s="711"/>
      <c r="U26" s="716"/>
    </row>
    <row r="27" spans="1:21" s="675" customFormat="1" ht="9.75" customHeight="1">
      <c r="A27" s="204"/>
      <c r="B27" s="2322" t="s">
        <v>128</v>
      </c>
      <c r="C27" s="2322"/>
      <c r="D27" s="717"/>
      <c r="E27" s="718">
        <v>2076</v>
      </c>
      <c r="F27" s="719">
        <v>1938</v>
      </c>
      <c r="G27" s="719">
        <v>1848</v>
      </c>
      <c r="H27" s="386">
        <v>1835</v>
      </c>
      <c r="I27" s="386">
        <v>1817</v>
      </c>
      <c r="J27" s="386">
        <v>1803</v>
      </c>
      <c r="K27" s="386">
        <v>1695</v>
      </c>
      <c r="L27" s="386">
        <v>1658</v>
      </c>
      <c r="M27" s="386">
        <v>1602</v>
      </c>
      <c r="N27" s="308"/>
      <c r="O27" s="309"/>
      <c r="P27" s="695"/>
      <c r="Q27" s="720">
        <v>2006</v>
      </c>
      <c r="R27" s="585">
        <v>1810</v>
      </c>
      <c r="S27" s="386">
        <v>1826</v>
      </c>
      <c r="T27" s="386">
        <v>1619</v>
      </c>
      <c r="U27" s="388"/>
    </row>
    <row r="28" spans="1:21" s="675" customFormat="1" ht="9.75" customHeight="1">
      <c r="A28" s="721"/>
      <c r="B28" s="721"/>
      <c r="C28" s="721"/>
      <c r="D28" s="721"/>
      <c r="E28" s="722"/>
      <c r="F28" s="723"/>
      <c r="G28" s="723"/>
      <c r="H28" s="723"/>
      <c r="I28" s="723"/>
      <c r="J28" s="723"/>
      <c r="K28" s="723"/>
      <c r="L28" s="723"/>
      <c r="M28" s="723"/>
      <c r="N28" s="723"/>
      <c r="O28" s="724"/>
      <c r="P28" s="723"/>
      <c r="Q28" s="722"/>
      <c r="R28" s="723"/>
      <c r="S28" s="723"/>
      <c r="T28" s="723"/>
      <c r="U28" s="723"/>
    </row>
    <row r="29" spans="1:21" s="675" customFormat="1" ht="9.75" customHeight="1">
      <c r="A29" s="2304" t="s">
        <v>296</v>
      </c>
      <c r="B29" s="2304"/>
      <c r="C29" s="2304"/>
      <c r="D29" s="2350"/>
      <c r="E29" s="725"/>
      <c r="F29" s="726"/>
      <c r="G29" s="726"/>
      <c r="H29" s="726"/>
      <c r="I29" s="726"/>
      <c r="J29" s="726"/>
      <c r="K29" s="726"/>
      <c r="L29" s="726"/>
      <c r="M29" s="726"/>
      <c r="N29" s="727"/>
      <c r="O29" s="728"/>
      <c r="P29" s="729"/>
      <c r="Q29" s="730"/>
      <c r="R29" s="726"/>
      <c r="S29" s="726"/>
      <c r="T29" s="726"/>
      <c r="U29" s="727"/>
    </row>
    <row r="30" spans="1:21" s="675" customFormat="1" ht="9.75" customHeight="1">
      <c r="A30" s="204"/>
      <c r="B30" s="2322" t="s">
        <v>387</v>
      </c>
      <c r="C30" s="2322"/>
      <c r="D30" s="731"/>
      <c r="E30" s="732">
        <v>0.7218029197080292</v>
      </c>
      <c r="F30" s="733">
        <v>0.699</v>
      </c>
      <c r="G30" s="733">
        <v>0.714</v>
      </c>
      <c r="H30" s="635">
        <v>0.712</v>
      </c>
      <c r="I30" s="635">
        <v>0.729</v>
      </c>
      <c r="J30" s="635">
        <v>0.732</v>
      </c>
      <c r="K30" s="635">
        <v>0.738</v>
      </c>
      <c r="L30" s="635">
        <v>0.749</v>
      </c>
      <c r="M30" s="635">
        <v>0.752</v>
      </c>
      <c r="N30" s="214"/>
      <c r="O30" s="734"/>
      <c r="P30" s="637"/>
      <c r="Q30" s="634">
        <v>0.7114761904761905</v>
      </c>
      <c r="R30" s="639">
        <v>0.7314285714285714</v>
      </c>
      <c r="S30" s="635">
        <v>0.722</v>
      </c>
      <c r="T30" s="635">
        <v>0.74</v>
      </c>
      <c r="U30" s="214"/>
    </row>
    <row r="31" spans="1:21" s="675" customFormat="1" ht="9.75" customHeight="1">
      <c r="A31" s="237"/>
      <c r="B31" s="2322" t="s">
        <v>127</v>
      </c>
      <c r="C31" s="2322"/>
      <c r="D31" s="735"/>
      <c r="E31" s="736">
        <v>0.224</v>
      </c>
      <c r="F31" s="737">
        <v>0.225</v>
      </c>
      <c r="G31" s="737">
        <v>0.215</v>
      </c>
      <c r="H31" s="644">
        <v>0.213</v>
      </c>
      <c r="I31" s="644">
        <v>0.198</v>
      </c>
      <c r="J31" s="644">
        <v>0.19</v>
      </c>
      <c r="K31" s="644">
        <v>0.187</v>
      </c>
      <c r="L31" s="644">
        <v>0.171</v>
      </c>
      <c r="M31" s="644">
        <v>0.185</v>
      </c>
      <c r="N31" s="738"/>
      <c r="O31" s="739"/>
      <c r="P31" s="646"/>
      <c r="Q31" s="642">
        <v>0.224</v>
      </c>
      <c r="R31" s="643">
        <v>0.194</v>
      </c>
      <c r="S31" s="644">
        <v>0.204</v>
      </c>
      <c r="T31" s="644">
        <v>0.196</v>
      </c>
      <c r="U31" s="738"/>
    </row>
    <row r="32" spans="1:21" s="675" customFormat="1" ht="9.75" customHeight="1">
      <c r="A32" s="740"/>
      <c r="B32" s="2322" t="s">
        <v>295</v>
      </c>
      <c r="C32" s="2322"/>
      <c r="D32" s="741"/>
      <c r="E32" s="157">
        <v>116</v>
      </c>
      <c r="F32" s="368">
        <v>113</v>
      </c>
      <c r="G32" s="368">
        <v>103</v>
      </c>
      <c r="H32" s="368">
        <v>102</v>
      </c>
      <c r="I32" s="368">
        <v>91</v>
      </c>
      <c r="J32" s="368">
        <v>89</v>
      </c>
      <c r="K32" s="368">
        <v>83</v>
      </c>
      <c r="L32" s="368">
        <v>75</v>
      </c>
      <c r="M32" s="368">
        <v>78</v>
      </c>
      <c r="N32" s="369"/>
      <c r="O32" s="742"/>
      <c r="P32" s="543"/>
      <c r="Q32" s="161">
        <v>229</v>
      </c>
      <c r="R32" s="368">
        <v>180</v>
      </c>
      <c r="S32" s="368">
        <v>385</v>
      </c>
      <c r="T32" s="368">
        <v>335</v>
      </c>
      <c r="U32" s="738"/>
    </row>
    <row r="33" spans="1:21" s="675" customFormat="1" ht="9.75" customHeight="1">
      <c r="A33" s="237"/>
      <c r="B33" s="2322" t="s">
        <v>126</v>
      </c>
      <c r="C33" s="2322"/>
      <c r="D33" s="735"/>
      <c r="E33" s="649">
        <v>-63</v>
      </c>
      <c r="F33" s="743">
        <v>-62</v>
      </c>
      <c r="G33" s="743">
        <v>-59</v>
      </c>
      <c r="H33" s="309">
        <v>-58</v>
      </c>
      <c r="I33" s="309">
        <v>-56</v>
      </c>
      <c r="J33" s="309">
        <v>-58</v>
      </c>
      <c r="K33" s="309">
        <v>-55</v>
      </c>
      <c r="L33" s="309">
        <v>-54</v>
      </c>
      <c r="M33" s="309">
        <v>-53</v>
      </c>
      <c r="N33" s="369"/>
      <c r="O33" s="744"/>
      <c r="P33" s="651"/>
      <c r="Q33" s="376">
        <v>-125</v>
      </c>
      <c r="R33" s="309">
        <v>-114</v>
      </c>
      <c r="S33" s="309">
        <v>-231</v>
      </c>
      <c r="T33" s="309">
        <v>-214</v>
      </c>
      <c r="U33" s="371"/>
    </row>
    <row r="34" spans="1:21" s="675" customFormat="1" ht="9.75" customHeight="1">
      <c r="A34" s="162"/>
      <c r="B34" s="2322" t="s">
        <v>125</v>
      </c>
      <c r="C34" s="2322"/>
      <c r="D34" s="735"/>
      <c r="E34" s="183">
        <f>SUM(E32:E33)</f>
        <v>53</v>
      </c>
      <c r="F34" s="378">
        <f>SUM(F32:F33)</f>
        <v>51</v>
      </c>
      <c r="G34" s="378">
        <f aca="true" t="shared" si="4" ref="G34:M34">SUM(G32:G33)</f>
        <v>44</v>
      </c>
      <c r="H34" s="378">
        <f t="shared" si="4"/>
        <v>44</v>
      </c>
      <c r="I34" s="378">
        <f t="shared" si="4"/>
        <v>35</v>
      </c>
      <c r="J34" s="378">
        <f t="shared" si="4"/>
        <v>31</v>
      </c>
      <c r="K34" s="378">
        <f t="shared" si="4"/>
        <v>28</v>
      </c>
      <c r="L34" s="378">
        <f t="shared" si="4"/>
        <v>21</v>
      </c>
      <c r="M34" s="378">
        <f t="shared" si="4"/>
        <v>25</v>
      </c>
      <c r="N34" s="745"/>
      <c r="O34" s="746"/>
      <c r="P34" s="584"/>
      <c r="Q34" s="2217">
        <f>SUM(Q32:Q33)</f>
        <v>104</v>
      </c>
      <c r="R34" s="378">
        <f>SUM(R32:R33)</f>
        <v>66</v>
      </c>
      <c r="S34" s="378">
        <f>SUM(S32:S33)</f>
        <v>154</v>
      </c>
      <c r="T34" s="378">
        <f>SUM(T32:T33)</f>
        <v>121</v>
      </c>
      <c r="U34" s="195"/>
    </row>
    <row r="35" spans="1:21" s="675" customFormat="1" ht="9.75" customHeight="1">
      <c r="A35" s="113"/>
      <c r="B35" s="113"/>
      <c r="C35" s="113"/>
      <c r="D35" s="112"/>
      <c r="E35" s="191"/>
      <c r="F35" s="309"/>
      <c r="G35" s="309"/>
      <c r="H35" s="309"/>
      <c r="I35" s="309"/>
      <c r="J35" s="309"/>
      <c r="K35" s="309"/>
      <c r="L35" s="309"/>
      <c r="M35" s="309"/>
      <c r="N35" s="309"/>
      <c r="O35" s="309"/>
      <c r="P35" s="309"/>
      <c r="Q35" s="376"/>
      <c r="R35" s="309"/>
      <c r="S35" s="309"/>
      <c r="T35" s="309"/>
      <c r="U35" s="747"/>
    </row>
    <row r="36" spans="1:21" s="675" customFormat="1" ht="9.75" customHeight="1">
      <c r="A36" s="2304" t="s">
        <v>388</v>
      </c>
      <c r="B36" s="2304"/>
      <c r="C36" s="2304"/>
      <c r="D36" s="2304"/>
      <c r="E36" s="748"/>
      <c r="F36" s="679"/>
      <c r="G36" s="679"/>
      <c r="H36" s="679"/>
      <c r="I36" s="679"/>
      <c r="J36" s="679"/>
      <c r="K36" s="679"/>
      <c r="L36" s="679"/>
      <c r="M36" s="679"/>
      <c r="N36" s="749"/>
      <c r="O36" s="299"/>
      <c r="P36" s="678"/>
      <c r="Q36" s="750"/>
      <c r="R36" s="679"/>
      <c r="S36" s="679"/>
      <c r="T36" s="679"/>
      <c r="U36" s="116"/>
    </row>
    <row r="37" spans="1:21" s="675" customFormat="1" ht="9.75" customHeight="1">
      <c r="A37" s="751"/>
      <c r="B37" s="2290" t="s">
        <v>124</v>
      </c>
      <c r="C37" s="2290"/>
      <c r="D37" s="286"/>
      <c r="E37" s="752"/>
      <c r="F37" s="753"/>
      <c r="G37" s="753"/>
      <c r="H37" s="753"/>
      <c r="I37" s="753"/>
      <c r="J37" s="753"/>
      <c r="K37" s="753"/>
      <c r="L37" s="753"/>
      <c r="M37" s="753"/>
      <c r="N37" s="405"/>
      <c r="O37" s="406"/>
      <c r="P37" s="754"/>
      <c r="Q37" s="755"/>
      <c r="R37" s="753"/>
      <c r="S37" s="753"/>
      <c r="T37" s="753"/>
      <c r="U37" s="659"/>
    </row>
    <row r="38" spans="1:21" s="675" customFormat="1" ht="9.75" customHeight="1">
      <c r="A38" s="697"/>
      <c r="B38" s="700"/>
      <c r="C38" s="365" t="s">
        <v>410</v>
      </c>
      <c r="D38" s="700"/>
      <c r="E38" s="375">
        <v>190480</v>
      </c>
      <c r="F38" s="309">
        <v>182173</v>
      </c>
      <c r="G38" s="309">
        <v>151761</v>
      </c>
      <c r="H38" s="309">
        <v>145429</v>
      </c>
      <c r="I38" s="309">
        <v>146183</v>
      </c>
      <c r="J38" s="309">
        <v>145003</v>
      </c>
      <c r="K38" s="309">
        <v>141946</v>
      </c>
      <c r="L38" s="309">
        <v>136834</v>
      </c>
      <c r="M38" s="309">
        <v>139209</v>
      </c>
      <c r="N38" s="369"/>
      <c r="O38" s="309"/>
      <c r="P38" s="651"/>
      <c r="Q38" s="376">
        <v>190480</v>
      </c>
      <c r="R38" s="309">
        <v>146183</v>
      </c>
      <c r="S38" s="309">
        <v>151761</v>
      </c>
      <c r="T38" s="309">
        <v>141946</v>
      </c>
      <c r="U38" s="756"/>
    </row>
    <row r="39" spans="1:21" s="675" customFormat="1" ht="9.75" customHeight="1">
      <c r="A39" s="694"/>
      <c r="B39" s="694"/>
      <c r="C39" s="365" t="s">
        <v>411</v>
      </c>
      <c r="D39" s="694"/>
      <c r="E39" s="374">
        <v>21987</v>
      </c>
      <c r="F39" s="373">
        <v>21105</v>
      </c>
      <c r="G39" s="373">
        <v>15412</v>
      </c>
      <c r="H39" s="373">
        <v>15491</v>
      </c>
      <c r="I39" s="373">
        <v>16600</v>
      </c>
      <c r="J39" s="373">
        <v>17626</v>
      </c>
      <c r="K39" s="373">
        <v>17912</v>
      </c>
      <c r="L39" s="373">
        <v>16908</v>
      </c>
      <c r="M39" s="373">
        <v>16718</v>
      </c>
      <c r="N39" s="369"/>
      <c r="O39" s="309"/>
      <c r="P39" s="552"/>
      <c r="Q39" s="382">
        <v>21987</v>
      </c>
      <c r="R39" s="373">
        <v>16600</v>
      </c>
      <c r="S39" s="373">
        <v>15412</v>
      </c>
      <c r="T39" s="373">
        <v>17912</v>
      </c>
      <c r="U39" s="756"/>
    </row>
    <row r="40" spans="1:21" s="675" customFormat="1" ht="9.75" customHeight="1">
      <c r="A40" s="694"/>
      <c r="B40" s="694"/>
      <c r="C40" s="365" t="s">
        <v>412</v>
      </c>
      <c r="D40" s="693"/>
      <c r="E40" s="375">
        <v>73528</v>
      </c>
      <c r="F40" s="309">
        <v>69630</v>
      </c>
      <c r="G40" s="309">
        <v>66687</v>
      </c>
      <c r="H40" s="309">
        <v>63804</v>
      </c>
      <c r="I40" s="309">
        <v>63280</v>
      </c>
      <c r="J40" s="309">
        <v>60301</v>
      </c>
      <c r="K40" s="309">
        <v>57225</v>
      </c>
      <c r="L40" s="309">
        <v>55033</v>
      </c>
      <c r="M40" s="309">
        <v>55080</v>
      </c>
      <c r="N40" s="369"/>
      <c r="O40" s="309"/>
      <c r="P40" s="651"/>
      <c r="Q40" s="376">
        <v>73528</v>
      </c>
      <c r="R40" s="309">
        <v>63280</v>
      </c>
      <c r="S40" s="309">
        <v>66687</v>
      </c>
      <c r="T40" s="309">
        <v>57225</v>
      </c>
      <c r="U40" s="371"/>
    </row>
    <row r="41" spans="1:21" s="675" customFormat="1" ht="9.75" customHeight="1">
      <c r="A41" s="757"/>
      <c r="B41" s="757"/>
      <c r="C41" s="757"/>
      <c r="D41" s="692"/>
      <c r="E41" s="183">
        <f>SUM(E38:E40)</f>
        <v>285995</v>
      </c>
      <c r="F41" s="378">
        <f>SUM(F38:F40)</f>
        <v>272908</v>
      </c>
      <c r="G41" s="378">
        <f aca="true" t="shared" si="5" ref="G41:M41">SUM(G38:G40)</f>
        <v>233860</v>
      </c>
      <c r="H41" s="378">
        <f t="shared" si="5"/>
        <v>224724</v>
      </c>
      <c r="I41" s="378">
        <f t="shared" si="5"/>
        <v>226063</v>
      </c>
      <c r="J41" s="378">
        <f t="shared" si="5"/>
        <v>222930</v>
      </c>
      <c r="K41" s="378">
        <f t="shared" si="5"/>
        <v>217083</v>
      </c>
      <c r="L41" s="378">
        <f t="shared" si="5"/>
        <v>208775</v>
      </c>
      <c r="M41" s="378">
        <f t="shared" si="5"/>
        <v>211007</v>
      </c>
      <c r="N41" s="379"/>
      <c r="O41" s="309"/>
      <c r="P41" s="584"/>
      <c r="Q41" s="380">
        <f>SUM(Q38:Q40)</f>
        <v>285995</v>
      </c>
      <c r="R41" s="378">
        <f>SUM(R38:R40)</f>
        <v>226063</v>
      </c>
      <c r="S41" s="378">
        <f>SUM(S38:S40)</f>
        <v>233860</v>
      </c>
      <c r="T41" s="378">
        <f>SUM(T38:T40)</f>
        <v>217083</v>
      </c>
      <c r="U41" s="195"/>
    </row>
    <row r="42" spans="1:21" s="675" customFormat="1" ht="9.75" customHeight="1">
      <c r="A42" s="751"/>
      <c r="B42" s="2290" t="s">
        <v>123</v>
      </c>
      <c r="C42" s="2290"/>
      <c r="D42" s="286"/>
      <c r="E42" s="752"/>
      <c r="F42" s="753"/>
      <c r="G42" s="753"/>
      <c r="H42" s="753"/>
      <c r="I42" s="753"/>
      <c r="J42" s="753"/>
      <c r="K42" s="753"/>
      <c r="L42" s="753"/>
      <c r="M42" s="753"/>
      <c r="N42" s="405"/>
      <c r="O42" s="406"/>
      <c r="P42" s="754"/>
      <c r="Q42" s="755"/>
      <c r="R42" s="753"/>
      <c r="S42" s="753"/>
      <c r="T42" s="753"/>
      <c r="U42" s="371"/>
    </row>
    <row r="43" spans="1:21" s="675" customFormat="1" ht="9.75" customHeight="1">
      <c r="A43" s="697"/>
      <c r="B43" s="700"/>
      <c r="C43" s="365" t="s">
        <v>410</v>
      </c>
      <c r="D43" s="700"/>
      <c r="E43" s="375">
        <v>37661</v>
      </c>
      <c r="F43" s="309">
        <v>36202</v>
      </c>
      <c r="G43" s="309">
        <v>14073</v>
      </c>
      <c r="H43" s="309">
        <v>13790</v>
      </c>
      <c r="I43" s="309">
        <v>13845</v>
      </c>
      <c r="J43" s="309">
        <v>13800</v>
      </c>
      <c r="K43" s="309">
        <v>13667</v>
      </c>
      <c r="L43" s="309">
        <v>12067</v>
      </c>
      <c r="M43" s="309">
        <v>12342</v>
      </c>
      <c r="N43" s="369"/>
      <c r="O43" s="309"/>
      <c r="P43" s="651"/>
      <c r="Q43" s="376">
        <v>37661</v>
      </c>
      <c r="R43" s="309">
        <v>13845</v>
      </c>
      <c r="S43" s="309">
        <v>14073</v>
      </c>
      <c r="T43" s="309">
        <v>13667</v>
      </c>
      <c r="U43" s="756"/>
    </row>
    <row r="44" spans="1:21" s="675" customFormat="1" ht="9.75" customHeight="1">
      <c r="A44" s="694"/>
      <c r="B44" s="694"/>
      <c r="C44" s="365" t="s">
        <v>411</v>
      </c>
      <c r="D44" s="694"/>
      <c r="E44" s="374">
        <v>21270</v>
      </c>
      <c r="F44" s="373">
        <v>20414</v>
      </c>
      <c r="G44" s="373">
        <v>15412</v>
      </c>
      <c r="H44" s="373">
        <v>15491</v>
      </c>
      <c r="I44" s="373">
        <v>16600</v>
      </c>
      <c r="J44" s="373">
        <v>17626</v>
      </c>
      <c r="K44" s="373">
        <v>17912</v>
      </c>
      <c r="L44" s="373">
        <v>16908</v>
      </c>
      <c r="M44" s="373">
        <v>16718</v>
      </c>
      <c r="N44" s="369"/>
      <c r="O44" s="309"/>
      <c r="P44" s="552"/>
      <c r="Q44" s="382">
        <v>21270</v>
      </c>
      <c r="R44" s="373">
        <v>16600</v>
      </c>
      <c r="S44" s="373">
        <v>15412</v>
      </c>
      <c r="T44" s="373">
        <v>17912</v>
      </c>
      <c r="U44" s="756"/>
    </row>
    <row r="45" spans="1:21" s="675" customFormat="1" ht="9.75" customHeight="1">
      <c r="A45" s="694"/>
      <c r="B45" s="694"/>
      <c r="C45" s="365" t="s">
        <v>412</v>
      </c>
      <c r="D45" s="693"/>
      <c r="E45" s="375">
        <v>73528</v>
      </c>
      <c r="F45" s="309">
        <v>69630</v>
      </c>
      <c r="G45" s="309">
        <v>66687</v>
      </c>
      <c r="H45" s="309">
        <v>63804</v>
      </c>
      <c r="I45" s="309">
        <v>63280</v>
      </c>
      <c r="J45" s="309">
        <v>60301</v>
      </c>
      <c r="K45" s="309">
        <v>57225</v>
      </c>
      <c r="L45" s="309">
        <v>55033</v>
      </c>
      <c r="M45" s="309">
        <v>55080</v>
      </c>
      <c r="N45" s="369"/>
      <c r="O45" s="309"/>
      <c r="P45" s="651"/>
      <c r="Q45" s="376">
        <v>73528</v>
      </c>
      <c r="R45" s="309">
        <v>63280</v>
      </c>
      <c r="S45" s="309">
        <v>66687</v>
      </c>
      <c r="T45" s="309">
        <v>57225</v>
      </c>
      <c r="U45" s="371"/>
    </row>
    <row r="46" spans="1:21" s="675" customFormat="1" ht="9.75" customHeight="1">
      <c r="A46" s="757"/>
      <c r="B46" s="757"/>
      <c r="C46" s="757"/>
      <c r="D46" s="692"/>
      <c r="E46" s="183">
        <f>SUM(E43:E45)</f>
        <v>132459</v>
      </c>
      <c r="F46" s="378">
        <f>SUM(F43:F45)</f>
        <v>126246</v>
      </c>
      <c r="G46" s="378">
        <f aca="true" t="shared" si="6" ref="G46:M46">SUM(G43:G45)</f>
        <v>96172</v>
      </c>
      <c r="H46" s="378">
        <f t="shared" si="6"/>
        <v>93085</v>
      </c>
      <c r="I46" s="378">
        <f t="shared" si="6"/>
        <v>93725</v>
      </c>
      <c r="J46" s="378">
        <f t="shared" si="6"/>
        <v>91727</v>
      </c>
      <c r="K46" s="378">
        <f t="shared" si="6"/>
        <v>88804</v>
      </c>
      <c r="L46" s="378">
        <f t="shared" si="6"/>
        <v>84008</v>
      </c>
      <c r="M46" s="378">
        <f t="shared" si="6"/>
        <v>84140</v>
      </c>
      <c r="N46" s="379"/>
      <c r="O46" s="309"/>
      <c r="P46" s="584"/>
      <c r="Q46" s="2217">
        <f>SUM(Q43:Q45)</f>
        <v>132459</v>
      </c>
      <c r="R46" s="378">
        <f>SUM(R43:R45)</f>
        <v>93725</v>
      </c>
      <c r="S46" s="378">
        <f>SUM(S43:S45)</f>
        <v>96172</v>
      </c>
      <c r="T46" s="378">
        <f>SUM(T43:T45)</f>
        <v>88804</v>
      </c>
      <c r="U46" s="195"/>
    </row>
    <row r="47" spans="1:21" s="675" customFormat="1" ht="9.75" customHeight="1">
      <c r="A47" s="204"/>
      <c r="B47" s="2322" t="s">
        <v>393</v>
      </c>
      <c r="C47" s="2322"/>
      <c r="D47" s="697"/>
      <c r="E47" s="718">
        <v>4108</v>
      </c>
      <c r="F47" s="386">
        <v>4056</v>
      </c>
      <c r="G47" s="386">
        <v>3840</v>
      </c>
      <c r="H47" s="386">
        <v>3837</v>
      </c>
      <c r="I47" s="386">
        <v>3792</v>
      </c>
      <c r="J47" s="386">
        <v>3765</v>
      </c>
      <c r="K47" s="386">
        <v>3783</v>
      </c>
      <c r="L47" s="386">
        <v>3708</v>
      </c>
      <c r="M47" s="386">
        <v>3756</v>
      </c>
      <c r="N47" s="308"/>
      <c r="O47" s="309"/>
      <c r="P47" s="695"/>
      <c r="Q47" s="387">
        <v>4108</v>
      </c>
      <c r="R47" s="386">
        <v>3792</v>
      </c>
      <c r="S47" s="386">
        <v>3840</v>
      </c>
      <c r="T47" s="386">
        <v>3783</v>
      </c>
      <c r="U47" s="388"/>
    </row>
    <row r="48" spans="1:21" s="675" customFormat="1" ht="9" customHeight="1">
      <c r="A48" s="700"/>
      <c r="B48" s="700"/>
      <c r="C48" s="700"/>
      <c r="D48" s="700"/>
      <c r="E48" s="758"/>
      <c r="F48" s="758"/>
      <c r="G48" s="747"/>
      <c r="H48" s="747"/>
      <c r="I48" s="747"/>
      <c r="J48" s="747"/>
      <c r="K48" s="747"/>
      <c r="L48" s="747"/>
      <c r="M48" s="747"/>
      <c r="N48" s="747"/>
      <c r="O48" s="758"/>
      <c r="P48" s="758"/>
      <c r="Q48" s="747"/>
      <c r="R48" s="747"/>
      <c r="S48" s="747"/>
      <c r="T48" s="747"/>
      <c r="U48" s="676"/>
    </row>
    <row r="49" spans="1:21" s="675" customFormat="1" ht="9" customHeight="1">
      <c r="A49" s="2215">
        <v>1</v>
      </c>
      <c r="B49" s="2351" t="s">
        <v>398</v>
      </c>
      <c r="C49" s="2351"/>
      <c r="D49" s="2351"/>
      <c r="E49" s="2351"/>
      <c r="F49" s="2351"/>
      <c r="G49" s="2351"/>
      <c r="H49" s="2351"/>
      <c r="I49" s="2351"/>
      <c r="J49" s="2351"/>
      <c r="K49" s="2351"/>
      <c r="L49" s="2351"/>
      <c r="M49" s="2351"/>
      <c r="N49" s="2351"/>
      <c r="O49" s="2351"/>
      <c r="P49" s="2351"/>
      <c r="Q49" s="2351"/>
      <c r="R49" s="2351"/>
      <c r="S49" s="2351"/>
      <c r="T49" s="2351"/>
      <c r="U49" s="2351"/>
    </row>
    <row r="50" spans="1:21" s="675" customFormat="1" ht="9" customHeight="1">
      <c r="A50" s="2215">
        <v>2</v>
      </c>
      <c r="B50" s="2351" t="s">
        <v>413</v>
      </c>
      <c r="C50" s="2351"/>
      <c r="D50" s="2351"/>
      <c r="E50" s="2351"/>
      <c r="F50" s="2351"/>
      <c r="G50" s="2351"/>
      <c r="H50" s="2351"/>
      <c r="I50" s="2351"/>
      <c r="J50" s="2351"/>
      <c r="K50" s="2351"/>
      <c r="L50" s="2351"/>
      <c r="M50" s="2351"/>
      <c r="N50" s="2351"/>
      <c r="O50" s="2351"/>
      <c r="P50" s="2351"/>
      <c r="Q50" s="2351"/>
      <c r="R50" s="2351"/>
      <c r="S50" s="2351"/>
      <c r="T50" s="2351"/>
      <c r="U50" s="2351"/>
    </row>
  </sheetData>
  <sheetProtection formatCells="0" formatColumns="0" formatRows="0" sort="0" autoFilter="0" pivotTables="0"/>
  <mergeCells count="33">
    <mergeCell ref="B49:U49"/>
    <mergeCell ref="B50:U50"/>
    <mergeCell ref="B42:C42"/>
    <mergeCell ref="A20:D20"/>
    <mergeCell ref="A26:D26"/>
    <mergeCell ref="A29:D29"/>
    <mergeCell ref="B23:C23"/>
    <mergeCell ref="B27:C27"/>
    <mergeCell ref="B37:C37"/>
    <mergeCell ref="B47:C47"/>
    <mergeCell ref="A1:U1"/>
    <mergeCell ref="A3:D3"/>
    <mergeCell ref="A6:D6"/>
    <mergeCell ref="A15:D15"/>
    <mergeCell ref="B11:C11"/>
    <mergeCell ref="B14:C14"/>
    <mergeCell ref="B7:C7"/>
    <mergeCell ref="B8:C8"/>
    <mergeCell ref="B9:C9"/>
    <mergeCell ref="B12:C12"/>
    <mergeCell ref="B13:C13"/>
    <mergeCell ref="B22:C22"/>
    <mergeCell ref="B21:C21"/>
    <mergeCell ref="B10:C10"/>
    <mergeCell ref="A16:D16"/>
    <mergeCell ref="B18:C18"/>
    <mergeCell ref="B17:C17"/>
    <mergeCell ref="A36:D36"/>
    <mergeCell ref="B34:C34"/>
    <mergeCell ref="B30:C30"/>
    <mergeCell ref="B31:C31"/>
    <mergeCell ref="B32:C32"/>
    <mergeCell ref="B33:C33"/>
  </mergeCells>
  <printOptions horizontalCentered="1"/>
  <pageMargins left="0.25" right="0.25" top="0.5" bottom="0.25" header="0.5" footer="0.5"/>
  <pageSetup horizontalDpi="600" verticalDpi="600" orientation="landscape" paperSize="9" scale="98" r:id="rId1"/>
  <colBreaks count="1" manualBreakCount="1">
    <brk id="21" min="3" max="51" man="1"/>
  </colBreaks>
</worksheet>
</file>

<file path=xl/worksheets/sheet13.xml><?xml version="1.0" encoding="utf-8"?>
<worksheet xmlns="http://schemas.openxmlformats.org/spreadsheetml/2006/main" xmlns:r="http://schemas.openxmlformats.org/officeDocument/2006/relationships">
  <dimension ref="A1:T41"/>
  <sheetViews>
    <sheetView zoomScalePageLayoutView="0" workbookViewId="0" topLeftCell="A1">
      <selection activeCell="G24" sqref="G24"/>
    </sheetView>
  </sheetViews>
  <sheetFormatPr defaultColWidth="9.140625" defaultRowHeight="12.75"/>
  <cols>
    <col min="1" max="1" width="2.140625" style="793" customWidth="1"/>
    <col min="2" max="2" width="38.8515625" style="793" customWidth="1"/>
    <col min="3" max="3" width="4.28125" style="794" customWidth="1"/>
    <col min="4" max="4" width="7.7109375" style="795" customWidth="1"/>
    <col min="5" max="5" width="7.421875" style="796" customWidth="1"/>
    <col min="6" max="12" width="7.421875" style="765" customWidth="1"/>
    <col min="13" max="13" width="1.28515625" style="765" customWidth="1"/>
    <col min="14" max="14" width="2.140625" style="796" customWidth="1"/>
    <col min="15" max="15" width="1.28515625" style="796" customWidth="1"/>
    <col min="16" max="16" width="7.140625" style="765" customWidth="1"/>
    <col min="17" max="17" width="7.421875" style="765" customWidth="1"/>
    <col min="18" max="19" width="7.421875" style="797" customWidth="1"/>
    <col min="20" max="20" width="1.28515625" style="765" customWidth="1"/>
    <col min="21" max="22" width="9.140625" style="765" customWidth="1"/>
    <col min="23" max="23" width="9.140625" style="798" customWidth="1"/>
    <col min="24" max="255" width="9.140625" style="765" customWidth="1"/>
    <col min="256" max="16384" width="9.140625" style="765" customWidth="1"/>
  </cols>
  <sheetData>
    <row r="1" spans="1:20" ht="18">
      <c r="A1" s="2306" t="s">
        <v>414</v>
      </c>
      <c r="B1" s="2306"/>
      <c r="C1" s="2306"/>
      <c r="D1" s="2306"/>
      <c r="E1" s="2306"/>
      <c r="F1" s="2306"/>
      <c r="G1" s="2306"/>
      <c r="H1" s="2306"/>
      <c r="I1" s="2306"/>
      <c r="J1" s="2306"/>
      <c r="K1" s="2306"/>
      <c r="L1" s="2306"/>
      <c r="M1" s="2306"/>
      <c r="N1" s="2306"/>
      <c r="O1" s="2306"/>
      <c r="P1" s="2306"/>
      <c r="Q1" s="2306"/>
      <c r="R1" s="2306"/>
      <c r="S1" s="2306"/>
      <c r="T1" s="2306"/>
    </row>
    <row r="2" spans="1:20" s="766" customFormat="1" ht="9" customHeight="1">
      <c r="A2" s="117"/>
      <c r="B2" s="117"/>
      <c r="C2" s="113"/>
      <c r="D2" s="112"/>
      <c r="E2" s="112"/>
      <c r="F2" s="112"/>
      <c r="G2" s="112"/>
      <c r="H2" s="112"/>
      <c r="I2" s="112"/>
      <c r="J2" s="112"/>
      <c r="K2" s="112"/>
      <c r="L2" s="112"/>
      <c r="M2" s="112"/>
      <c r="N2" s="130"/>
      <c r="O2" s="130"/>
      <c r="P2" s="112"/>
      <c r="Q2" s="112"/>
      <c r="R2" s="112"/>
      <c r="S2" s="112"/>
      <c r="T2" s="393"/>
    </row>
    <row r="3" spans="1:20" s="766" customFormat="1" ht="9.75" customHeight="1">
      <c r="A3" s="2290" t="s">
        <v>202</v>
      </c>
      <c r="B3" s="2290"/>
      <c r="C3" s="113"/>
      <c r="D3" s="118"/>
      <c r="E3" s="351"/>
      <c r="F3" s="351"/>
      <c r="G3" s="351"/>
      <c r="H3" s="351"/>
      <c r="I3" s="351"/>
      <c r="J3" s="351"/>
      <c r="K3" s="351"/>
      <c r="L3" s="351"/>
      <c r="M3" s="316"/>
      <c r="N3" s="350"/>
      <c r="O3" s="353"/>
      <c r="P3" s="119" t="s">
        <v>278</v>
      </c>
      <c r="Q3" s="120" t="s">
        <v>279</v>
      </c>
      <c r="R3" s="120" t="s">
        <v>279</v>
      </c>
      <c r="S3" s="120" t="s">
        <v>280</v>
      </c>
      <c r="T3" s="682"/>
    </row>
    <row r="4" spans="1:20" s="766" customFormat="1" ht="9.75" customHeight="1">
      <c r="A4" s="355"/>
      <c r="B4" s="355"/>
      <c r="C4" s="767"/>
      <c r="D4" s="123" t="s">
        <v>217</v>
      </c>
      <c r="E4" s="124" t="s">
        <v>225</v>
      </c>
      <c r="F4" s="124" t="s">
        <v>226</v>
      </c>
      <c r="G4" s="124" t="s">
        <v>227</v>
      </c>
      <c r="H4" s="124" t="s">
        <v>228</v>
      </c>
      <c r="I4" s="124" t="s">
        <v>229</v>
      </c>
      <c r="J4" s="124" t="s">
        <v>230</v>
      </c>
      <c r="K4" s="124" t="s">
        <v>231</v>
      </c>
      <c r="L4" s="124" t="s">
        <v>232</v>
      </c>
      <c r="M4" s="125"/>
      <c r="N4" s="133"/>
      <c r="O4" s="357"/>
      <c r="P4" s="128" t="s">
        <v>281</v>
      </c>
      <c r="Q4" s="124" t="s">
        <v>281</v>
      </c>
      <c r="R4" s="124" t="s">
        <v>282</v>
      </c>
      <c r="S4" s="124" t="s">
        <v>282</v>
      </c>
      <c r="T4" s="358"/>
    </row>
    <row r="5" spans="1:20" s="766" customFormat="1" ht="9.75" customHeight="1">
      <c r="A5" s="768"/>
      <c r="B5" s="768"/>
      <c r="C5" s="769"/>
      <c r="D5" s="194"/>
      <c r="E5" s="194"/>
      <c r="F5" s="194"/>
      <c r="G5" s="194"/>
      <c r="H5" s="194"/>
      <c r="I5" s="194"/>
      <c r="J5" s="194"/>
      <c r="K5" s="194"/>
      <c r="L5" s="194"/>
      <c r="M5" s="685"/>
      <c r="N5" s="686"/>
      <c r="O5" s="686"/>
      <c r="P5" s="768"/>
      <c r="Q5" s="768"/>
      <c r="R5" s="768"/>
      <c r="S5" s="768"/>
      <c r="T5" s="770"/>
    </row>
    <row r="6" spans="1:20" s="766" customFormat="1" ht="9.75" customHeight="1">
      <c r="A6" s="2304" t="s">
        <v>375</v>
      </c>
      <c r="B6" s="2304"/>
      <c r="C6" s="199"/>
      <c r="D6" s="688"/>
      <c r="E6" s="689"/>
      <c r="F6" s="689"/>
      <c r="G6" s="689"/>
      <c r="H6" s="689"/>
      <c r="I6" s="689"/>
      <c r="J6" s="689"/>
      <c r="K6" s="689"/>
      <c r="L6" s="689"/>
      <c r="M6" s="690"/>
      <c r="N6" s="686"/>
      <c r="O6" s="688"/>
      <c r="P6" s="691"/>
      <c r="Q6" s="689"/>
      <c r="R6" s="689"/>
      <c r="S6" s="689"/>
      <c r="T6" s="677"/>
    </row>
    <row r="7" spans="1:20" s="766" customFormat="1" ht="9.75" customHeight="1">
      <c r="A7" s="204"/>
      <c r="B7" s="365" t="s">
        <v>415</v>
      </c>
      <c r="C7" s="286"/>
      <c r="D7" s="367">
        <v>331</v>
      </c>
      <c r="E7" s="368">
        <v>330</v>
      </c>
      <c r="F7" s="368">
        <v>279</v>
      </c>
      <c r="G7" s="368">
        <v>348</v>
      </c>
      <c r="H7" s="368">
        <v>311</v>
      </c>
      <c r="I7" s="368">
        <v>327</v>
      </c>
      <c r="J7" s="368">
        <v>294</v>
      </c>
      <c r="K7" s="771">
        <v>308</v>
      </c>
      <c r="L7" s="368">
        <v>284</v>
      </c>
      <c r="M7" s="369"/>
      <c r="N7" s="309"/>
      <c r="O7" s="543"/>
      <c r="P7" s="370">
        <v>661</v>
      </c>
      <c r="Q7" s="368">
        <v>638</v>
      </c>
      <c r="R7" s="368">
        <v>1265</v>
      </c>
      <c r="S7" s="368">
        <v>1193</v>
      </c>
      <c r="T7" s="371"/>
    </row>
    <row r="8" spans="1:20" s="766" customFormat="1" ht="9.75" customHeight="1">
      <c r="A8" s="162"/>
      <c r="B8" s="365" t="s">
        <v>416</v>
      </c>
      <c r="C8" s="304"/>
      <c r="D8" s="367">
        <v>275</v>
      </c>
      <c r="E8" s="368">
        <v>250</v>
      </c>
      <c r="F8" s="368">
        <v>246</v>
      </c>
      <c r="G8" s="368">
        <v>240</v>
      </c>
      <c r="H8" s="368">
        <v>222</v>
      </c>
      <c r="I8" s="368">
        <v>211</v>
      </c>
      <c r="J8" s="368">
        <v>204</v>
      </c>
      <c r="K8" s="771">
        <v>221</v>
      </c>
      <c r="L8" s="368">
        <v>173</v>
      </c>
      <c r="M8" s="369"/>
      <c r="N8" s="309"/>
      <c r="O8" s="552"/>
      <c r="P8" s="370">
        <v>525</v>
      </c>
      <c r="Q8" s="368">
        <v>433</v>
      </c>
      <c r="R8" s="368">
        <v>919</v>
      </c>
      <c r="S8" s="368">
        <v>793</v>
      </c>
      <c r="T8" s="371"/>
    </row>
    <row r="9" spans="1:20" s="766" customFormat="1" ht="9.75" customHeight="1">
      <c r="A9" s="162"/>
      <c r="B9" s="365" t="s">
        <v>350</v>
      </c>
      <c r="C9" s="772"/>
      <c r="D9" s="385">
        <v>0</v>
      </c>
      <c r="E9" s="386">
        <v>100</v>
      </c>
      <c r="F9" s="386">
        <v>-5</v>
      </c>
      <c r="G9" s="386">
        <v>1</v>
      </c>
      <c r="H9" s="386">
        <v>41</v>
      </c>
      <c r="I9" s="386">
        <v>19</v>
      </c>
      <c r="J9" s="386">
        <v>69</v>
      </c>
      <c r="K9" s="773">
        <v>-10</v>
      </c>
      <c r="L9" s="386">
        <v>-2</v>
      </c>
      <c r="M9" s="308"/>
      <c r="N9" s="309"/>
      <c r="O9" s="695"/>
      <c r="P9" s="387">
        <v>100</v>
      </c>
      <c r="Q9" s="386">
        <v>60</v>
      </c>
      <c r="R9" s="386">
        <v>56</v>
      </c>
      <c r="S9" s="386">
        <v>41</v>
      </c>
      <c r="T9" s="696"/>
    </row>
    <row r="10" spans="1:20" s="766" customFormat="1" ht="9.75" customHeight="1">
      <c r="A10" s="162"/>
      <c r="B10" s="365" t="s">
        <v>134</v>
      </c>
      <c r="C10" s="304"/>
      <c r="D10" s="367">
        <f>SUM(D7:D9)</f>
        <v>606</v>
      </c>
      <c r="E10" s="368">
        <f>SUM(E7:E9)</f>
        <v>680</v>
      </c>
      <c r="F10" s="368">
        <f aca="true" t="shared" si="0" ref="F10:L10">SUM(F7:F9)</f>
        <v>520</v>
      </c>
      <c r="G10" s="368">
        <f t="shared" si="0"/>
        <v>589</v>
      </c>
      <c r="H10" s="368">
        <f t="shared" si="0"/>
        <v>574</v>
      </c>
      <c r="I10" s="368">
        <f t="shared" si="0"/>
        <v>557</v>
      </c>
      <c r="J10" s="368">
        <f t="shared" si="0"/>
        <v>567</v>
      </c>
      <c r="K10" s="368">
        <f t="shared" si="0"/>
        <v>519</v>
      </c>
      <c r="L10" s="368">
        <f t="shared" si="0"/>
        <v>455</v>
      </c>
      <c r="M10" s="369"/>
      <c r="N10" s="309"/>
      <c r="O10" s="543"/>
      <c r="P10" s="370">
        <f>SUM(P7:P9)</f>
        <v>1286</v>
      </c>
      <c r="Q10" s="368">
        <f>SUM(Q7:Q9)</f>
        <v>1131</v>
      </c>
      <c r="R10" s="368">
        <f>SUM(R7:R9)</f>
        <v>2240</v>
      </c>
      <c r="S10" s="368">
        <f>SUM(S7:S9)</f>
        <v>2027</v>
      </c>
      <c r="T10" s="371"/>
    </row>
    <row r="11" spans="1:20" s="766" customFormat="1" ht="9.75" customHeight="1">
      <c r="A11" s="162"/>
      <c r="B11" s="365" t="s">
        <v>404</v>
      </c>
      <c r="C11" s="772"/>
      <c r="D11" s="375">
        <v>21</v>
      </c>
      <c r="E11" s="309">
        <v>2</v>
      </c>
      <c r="F11" s="309">
        <v>-1</v>
      </c>
      <c r="G11" s="309">
        <v>14</v>
      </c>
      <c r="H11" s="309">
        <v>21</v>
      </c>
      <c r="I11" s="309">
        <v>10</v>
      </c>
      <c r="J11" s="309">
        <v>66</v>
      </c>
      <c r="K11" s="309">
        <v>34</v>
      </c>
      <c r="L11" s="309">
        <v>16</v>
      </c>
      <c r="M11" s="369"/>
      <c r="N11" s="309"/>
      <c r="O11" s="651"/>
      <c r="P11" s="376">
        <v>23</v>
      </c>
      <c r="Q11" s="309">
        <v>31</v>
      </c>
      <c r="R11" s="368">
        <v>44</v>
      </c>
      <c r="S11" s="309">
        <v>142</v>
      </c>
      <c r="T11" s="371"/>
    </row>
    <row r="12" spans="1:20" s="766" customFormat="1" ht="9.75" customHeight="1">
      <c r="A12" s="204"/>
      <c r="B12" s="365" t="s">
        <v>371</v>
      </c>
      <c r="C12" s="774"/>
      <c r="D12" s="547">
        <v>318</v>
      </c>
      <c r="E12" s="548">
        <v>329</v>
      </c>
      <c r="F12" s="548">
        <v>271</v>
      </c>
      <c r="G12" s="548">
        <v>303</v>
      </c>
      <c r="H12" s="548">
        <v>298</v>
      </c>
      <c r="I12" s="548">
        <v>445</v>
      </c>
      <c r="J12" s="548">
        <v>261</v>
      </c>
      <c r="K12" s="775">
        <v>282</v>
      </c>
      <c r="L12" s="548">
        <v>278</v>
      </c>
      <c r="M12" s="308"/>
      <c r="N12" s="309"/>
      <c r="O12" s="551"/>
      <c r="P12" s="698">
        <v>647</v>
      </c>
      <c r="Q12" s="548">
        <v>743</v>
      </c>
      <c r="R12" s="548">
        <v>1317</v>
      </c>
      <c r="S12" s="548">
        <v>1109</v>
      </c>
      <c r="T12" s="388"/>
    </row>
    <row r="13" spans="1:20" s="766" customFormat="1" ht="9.75" customHeight="1">
      <c r="A13" s="204"/>
      <c r="B13" s="365" t="s">
        <v>289</v>
      </c>
      <c r="C13" s="258"/>
      <c r="D13" s="367">
        <f>D10-D11-D12</f>
        <v>267</v>
      </c>
      <c r="E13" s="368">
        <f>E10-E11-E12</f>
        <v>349</v>
      </c>
      <c r="F13" s="368">
        <f aca="true" t="shared" si="1" ref="F13:L13">F10-F11-F12</f>
        <v>250</v>
      </c>
      <c r="G13" s="368">
        <f t="shared" si="1"/>
        <v>272</v>
      </c>
      <c r="H13" s="368">
        <f t="shared" si="1"/>
        <v>255</v>
      </c>
      <c r="I13" s="368">
        <f t="shared" si="1"/>
        <v>102</v>
      </c>
      <c r="J13" s="368">
        <f t="shared" si="1"/>
        <v>240</v>
      </c>
      <c r="K13" s="368">
        <f t="shared" si="1"/>
        <v>203</v>
      </c>
      <c r="L13" s="368">
        <f t="shared" si="1"/>
        <v>161</v>
      </c>
      <c r="M13" s="369"/>
      <c r="N13" s="309"/>
      <c r="O13" s="543"/>
      <c r="P13" s="2216">
        <f>P10-P11-P12</f>
        <v>616</v>
      </c>
      <c r="Q13" s="368">
        <f>Q10-Q11-Q12</f>
        <v>357</v>
      </c>
      <c r="R13" s="368">
        <f>R10-R11-R12</f>
        <v>879</v>
      </c>
      <c r="S13" s="368">
        <f>S10-S11-S12</f>
        <v>776</v>
      </c>
      <c r="T13" s="371"/>
    </row>
    <row r="14" spans="1:20" s="766" customFormat="1" ht="9.75" customHeight="1">
      <c r="A14" s="237"/>
      <c r="B14" s="365" t="s">
        <v>133</v>
      </c>
      <c r="C14" s="304"/>
      <c r="D14" s="410">
        <v>54</v>
      </c>
      <c r="E14" s="411">
        <v>85</v>
      </c>
      <c r="F14" s="411">
        <v>41</v>
      </c>
      <c r="G14" s="411">
        <v>60</v>
      </c>
      <c r="H14" s="411">
        <v>63</v>
      </c>
      <c r="I14" s="411">
        <v>16</v>
      </c>
      <c r="J14" s="411">
        <v>53</v>
      </c>
      <c r="K14" s="776">
        <v>54</v>
      </c>
      <c r="L14" s="411">
        <v>35</v>
      </c>
      <c r="M14" s="369"/>
      <c r="N14" s="309"/>
      <c r="O14" s="560"/>
      <c r="P14" s="561">
        <v>139</v>
      </c>
      <c r="Q14" s="411">
        <v>79</v>
      </c>
      <c r="R14" s="309">
        <v>180</v>
      </c>
      <c r="S14" s="411">
        <v>187</v>
      </c>
      <c r="T14" s="371"/>
    </row>
    <row r="15" spans="1:20" s="766" customFormat="1" ht="9.75" customHeight="1">
      <c r="A15" s="2328" t="s">
        <v>405</v>
      </c>
      <c r="B15" s="2328"/>
      <c r="C15" s="777"/>
      <c r="D15" s="377">
        <f>D13-D14</f>
        <v>213</v>
      </c>
      <c r="E15" s="378">
        <f>E13-E14</f>
        <v>264</v>
      </c>
      <c r="F15" s="378">
        <f aca="true" t="shared" si="2" ref="F15:L15">F13-F14</f>
        <v>209</v>
      </c>
      <c r="G15" s="378">
        <f t="shared" si="2"/>
        <v>212</v>
      </c>
      <c r="H15" s="378">
        <f t="shared" si="2"/>
        <v>192</v>
      </c>
      <c r="I15" s="378">
        <f t="shared" si="2"/>
        <v>86</v>
      </c>
      <c r="J15" s="378">
        <f t="shared" si="2"/>
        <v>187</v>
      </c>
      <c r="K15" s="378">
        <f t="shared" si="2"/>
        <v>149</v>
      </c>
      <c r="L15" s="378">
        <f t="shared" si="2"/>
        <v>126</v>
      </c>
      <c r="M15" s="379"/>
      <c r="N15" s="309"/>
      <c r="O15" s="584"/>
      <c r="P15" s="2217">
        <f>P13-P14</f>
        <v>477</v>
      </c>
      <c r="Q15" s="378">
        <f>Q13-Q14</f>
        <v>278</v>
      </c>
      <c r="R15" s="378">
        <f>R13-R14</f>
        <v>699</v>
      </c>
      <c r="S15" s="378">
        <f>S13-S14</f>
        <v>589</v>
      </c>
      <c r="T15" s="195"/>
    </row>
    <row r="16" spans="1:20" s="766" customFormat="1" ht="9.75" customHeight="1">
      <c r="A16" s="2323" t="s">
        <v>295</v>
      </c>
      <c r="B16" s="2323"/>
      <c r="C16" s="777"/>
      <c r="D16" s="385">
        <v>213</v>
      </c>
      <c r="E16" s="386">
        <v>264</v>
      </c>
      <c r="F16" s="386">
        <v>209</v>
      </c>
      <c r="G16" s="386">
        <v>212</v>
      </c>
      <c r="H16" s="386">
        <v>192</v>
      </c>
      <c r="I16" s="386">
        <v>86</v>
      </c>
      <c r="J16" s="386">
        <v>187</v>
      </c>
      <c r="K16" s="386">
        <v>149</v>
      </c>
      <c r="L16" s="386">
        <v>126</v>
      </c>
      <c r="M16" s="308"/>
      <c r="N16" s="309"/>
      <c r="O16" s="695"/>
      <c r="P16" s="387">
        <v>477</v>
      </c>
      <c r="Q16" s="386">
        <v>278</v>
      </c>
      <c r="R16" s="386">
        <v>699</v>
      </c>
      <c r="S16" s="386">
        <v>589</v>
      </c>
      <c r="T16" s="388"/>
    </row>
    <row r="17" spans="1:20" s="766" customFormat="1" ht="9.75" customHeight="1">
      <c r="A17" s="768"/>
      <c r="B17" s="768"/>
      <c r="C17" s="778"/>
      <c r="D17" s="380"/>
      <c r="E17" s="378"/>
      <c r="F17" s="378"/>
      <c r="G17" s="378"/>
      <c r="H17" s="378"/>
      <c r="I17" s="378"/>
      <c r="J17" s="378"/>
      <c r="K17" s="378"/>
      <c r="L17" s="378"/>
      <c r="M17" s="378"/>
      <c r="N17" s="309"/>
      <c r="O17" s="378"/>
      <c r="P17" s="380"/>
      <c r="Q17" s="378"/>
      <c r="R17" s="378"/>
      <c r="S17" s="378"/>
      <c r="T17" s="572"/>
    </row>
    <row r="18" spans="1:20" s="766" customFormat="1" ht="9.75" customHeight="1">
      <c r="A18" s="2304" t="s">
        <v>286</v>
      </c>
      <c r="B18" s="2304"/>
      <c r="C18" s="199"/>
      <c r="D18" s="710"/>
      <c r="E18" s="711"/>
      <c r="F18" s="711"/>
      <c r="G18" s="711"/>
      <c r="H18" s="711"/>
      <c r="I18" s="711"/>
      <c r="J18" s="711"/>
      <c r="K18" s="711"/>
      <c r="L18" s="711"/>
      <c r="M18" s="369"/>
      <c r="N18" s="309"/>
      <c r="O18" s="712"/>
      <c r="P18" s="713"/>
      <c r="Q18" s="711"/>
      <c r="R18" s="711"/>
      <c r="S18" s="711"/>
      <c r="T18" s="716"/>
    </row>
    <row r="19" spans="1:20" s="766" customFormat="1" ht="9.75" customHeight="1">
      <c r="A19" s="204"/>
      <c r="B19" s="365" t="s">
        <v>284</v>
      </c>
      <c r="C19" s="258"/>
      <c r="D19" s="367">
        <v>398</v>
      </c>
      <c r="E19" s="368">
        <v>389</v>
      </c>
      <c r="F19" s="368">
        <v>349</v>
      </c>
      <c r="G19" s="368">
        <v>357</v>
      </c>
      <c r="H19" s="368">
        <v>362</v>
      </c>
      <c r="I19" s="368">
        <v>335</v>
      </c>
      <c r="J19" s="368">
        <v>312</v>
      </c>
      <c r="K19" s="368">
        <v>316</v>
      </c>
      <c r="L19" s="368">
        <v>233</v>
      </c>
      <c r="M19" s="369"/>
      <c r="N19" s="309"/>
      <c r="O19" s="543"/>
      <c r="P19" s="370">
        <v>787</v>
      </c>
      <c r="Q19" s="368">
        <v>697</v>
      </c>
      <c r="R19" s="368">
        <v>1403</v>
      </c>
      <c r="S19" s="368">
        <v>1113</v>
      </c>
      <c r="T19" s="371"/>
    </row>
    <row r="20" spans="1:20" s="766" customFormat="1" ht="9.75" customHeight="1">
      <c r="A20" s="162"/>
      <c r="B20" s="365" t="s">
        <v>380</v>
      </c>
      <c r="C20" s="772"/>
      <c r="D20" s="367">
        <v>206</v>
      </c>
      <c r="E20" s="368">
        <v>290</v>
      </c>
      <c r="F20" s="368">
        <v>169</v>
      </c>
      <c r="G20" s="368">
        <v>231</v>
      </c>
      <c r="H20" s="368">
        <v>211</v>
      </c>
      <c r="I20" s="368">
        <v>221</v>
      </c>
      <c r="J20" s="368">
        <v>254</v>
      </c>
      <c r="K20" s="368">
        <v>202</v>
      </c>
      <c r="L20" s="368">
        <v>222</v>
      </c>
      <c r="M20" s="369"/>
      <c r="N20" s="309"/>
      <c r="O20" s="552"/>
      <c r="P20" s="370">
        <v>496</v>
      </c>
      <c r="Q20" s="368">
        <v>432</v>
      </c>
      <c r="R20" s="368">
        <v>832</v>
      </c>
      <c r="S20" s="368">
        <v>912</v>
      </c>
      <c r="T20" s="371"/>
    </row>
    <row r="21" spans="1:20" s="766" customFormat="1" ht="9.75" customHeight="1">
      <c r="A21" s="162"/>
      <c r="B21" s="365" t="s">
        <v>409</v>
      </c>
      <c r="C21" s="772"/>
      <c r="D21" s="410">
        <v>2</v>
      </c>
      <c r="E21" s="411">
        <v>1</v>
      </c>
      <c r="F21" s="411">
        <v>2</v>
      </c>
      <c r="G21" s="411">
        <v>1</v>
      </c>
      <c r="H21" s="411">
        <v>1</v>
      </c>
      <c r="I21" s="411">
        <v>1</v>
      </c>
      <c r="J21" s="411">
        <v>1</v>
      </c>
      <c r="K21" s="411">
        <v>1</v>
      </c>
      <c r="L21" s="411">
        <v>0</v>
      </c>
      <c r="M21" s="369"/>
      <c r="N21" s="309"/>
      <c r="O21" s="651"/>
      <c r="P21" s="561">
        <v>3</v>
      </c>
      <c r="Q21" s="411">
        <v>2</v>
      </c>
      <c r="R21" s="309">
        <v>5</v>
      </c>
      <c r="S21" s="411">
        <v>2</v>
      </c>
      <c r="T21" s="371"/>
    </row>
    <row r="22" spans="1:20" s="766" customFormat="1" ht="9.75" customHeight="1">
      <c r="A22" s="350"/>
      <c r="B22" s="350"/>
      <c r="C22" s="199"/>
      <c r="D22" s="377">
        <f>SUM(D19:D21)</f>
        <v>606</v>
      </c>
      <c r="E22" s="378">
        <f>SUM(E19:E21)</f>
        <v>680</v>
      </c>
      <c r="F22" s="378">
        <f aca="true" t="shared" si="3" ref="F22:L22">SUM(F19:F21)</f>
        <v>520</v>
      </c>
      <c r="G22" s="378">
        <f t="shared" si="3"/>
        <v>589</v>
      </c>
      <c r="H22" s="378">
        <f t="shared" si="3"/>
        <v>574</v>
      </c>
      <c r="I22" s="378">
        <f t="shared" si="3"/>
        <v>557</v>
      </c>
      <c r="J22" s="378">
        <f t="shared" si="3"/>
        <v>567</v>
      </c>
      <c r="K22" s="378">
        <f t="shared" si="3"/>
        <v>519</v>
      </c>
      <c r="L22" s="378">
        <f t="shared" si="3"/>
        <v>455</v>
      </c>
      <c r="M22" s="379"/>
      <c r="N22" s="309"/>
      <c r="O22" s="584"/>
      <c r="P22" s="380">
        <f>SUM(P19:P21)</f>
        <v>1286</v>
      </c>
      <c r="Q22" s="378">
        <f>SUM(Q19:Q21)</f>
        <v>1131</v>
      </c>
      <c r="R22" s="378">
        <f>SUM(R19:R21)</f>
        <v>2240</v>
      </c>
      <c r="S22" s="378">
        <f>SUM(S19:S21)</f>
        <v>2027</v>
      </c>
      <c r="T22" s="195"/>
    </row>
    <row r="23" spans="1:20" s="766" customFormat="1" ht="9.75" customHeight="1">
      <c r="A23" s="393"/>
      <c r="B23" s="393"/>
      <c r="C23" s="778"/>
      <c r="D23" s="380"/>
      <c r="E23" s="378"/>
      <c r="F23" s="378"/>
      <c r="G23" s="378"/>
      <c r="H23" s="378"/>
      <c r="I23" s="378"/>
      <c r="J23" s="378"/>
      <c r="K23" s="378"/>
      <c r="L23" s="378"/>
      <c r="M23" s="378"/>
      <c r="N23" s="309"/>
      <c r="O23" s="378"/>
      <c r="P23" s="380"/>
      <c r="Q23" s="378"/>
      <c r="R23" s="378"/>
      <c r="S23" s="378"/>
      <c r="T23" s="572"/>
    </row>
    <row r="24" spans="1:20" s="766" customFormat="1" ht="9.75" customHeight="1">
      <c r="A24" s="2304" t="s">
        <v>382</v>
      </c>
      <c r="B24" s="2304"/>
      <c r="C24" s="286"/>
      <c r="D24" s="710"/>
      <c r="E24" s="711"/>
      <c r="F24" s="711"/>
      <c r="G24" s="711"/>
      <c r="H24" s="711"/>
      <c r="I24" s="711"/>
      <c r="J24" s="711"/>
      <c r="K24" s="711"/>
      <c r="L24" s="711"/>
      <c r="M24" s="369"/>
      <c r="N24" s="309"/>
      <c r="O24" s="712"/>
      <c r="P24" s="713"/>
      <c r="Q24" s="711"/>
      <c r="R24" s="711"/>
      <c r="S24" s="711"/>
      <c r="T24" s="716"/>
    </row>
    <row r="25" spans="1:20" s="766" customFormat="1" ht="9.75" customHeight="1">
      <c r="A25" s="204"/>
      <c r="B25" s="365" t="s">
        <v>417</v>
      </c>
      <c r="C25" s="286"/>
      <c r="D25" s="593">
        <v>24933</v>
      </c>
      <c r="E25" s="368">
        <v>24141</v>
      </c>
      <c r="F25" s="368">
        <v>23113</v>
      </c>
      <c r="G25" s="368">
        <v>22134</v>
      </c>
      <c r="H25" s="368">
        <v>21135</v>
      </c>
      <c r="I25" s="368">
        <v>20045</v>
      </c>
      <c r="J25" s="368">
        <v>19919</v>
      </c>
      <c r="K25" s="368">
        <v>19203</v>
      </c>
      <c r="L25" s="368">
        <v>17480</v>
      </c>
      <c r="M25" s="369"/>
      <c r="N25" s="309"/>
      <c r="O25" s="543"/>
      <c r="P25" s="595">
        <v>24507</v>
      </c>
      <c r="Q25" s="158">
        <v>20581</v>
      </c>
      <c r="R25" s="368">
        <v>21611</v>
      </c>
      <c r="S25" s="368">
        <v>18375</v>
      </c>
      <c r="T25" s="371"/>
    </row>
    <row r="26" spans="1:20" s="766" customFormat="1" ht="9.75" customHeight="1">
      <c r="A26" s="162"/>
      <c r="B26" s="365" t="s">
        <v>418</v>
      </c>
      <c r="C26" s="779"/>
      <c r="D26" s="600">
        <v>44819</v>
      </c>
      <c r="E26" s="373">
        <v>46006</v>
      </c>
      <c r="F26" s="373">
        <v>42519</v>
      </c>
      <c r="G26" s="373">
        <v>42981</v>
      </c>
      <c r="H26" s="373">
        <v>42377</v>
      </c>
      <c r="I26" s="373">
        <v>42386</v>
      </c>
      <c r="J26" s="373">
        <v>39103</v>
      </c>
      <c r="K26" s="373">
        <v>36931</v>
      </c>
      <c r="L26" s="373">
        <v>35872</v>
      </c>
      <c r="M26" s="369"/>
      <c r="N26" s="309"/>
      <c r="O26" s="552"/>
      <c r="P26" s="601">
        <v>45423</v>
      </c>
      <c r="Q26" s="602">
        <v>42382</v>
      </c>
      <c r="R26" s="373">
        <v>42567</v>
      </c>
      <c r="S26" s="373">
        <v>36413</v>
      </c>
      <c r="T26" s="371"/>
    </row>
    <row r="27" spans="1:20" s="766" customFormat="1" ht="9.75" customHeight="1">
      <c r="A27" s="162"/>
      <c r="B27" s="365" t="s">
        <v>330</v>
      </c>
      <c r="C27" s="779"/>
      <c r="D27" s="600">
        <v>11297</v>
      </c>
      <c r="E27" s="373">
        <v>11095</v>
      </c>
      <c r="F27" s="373">
        <v>10132</v>
      </c>
      <c r="G27" s="373">
        <v>8621</v>
      </c>
      <c r="H27" s="373">
        <v>8135</v>
      </c>
      <c r="I27" s="373">
        <v>7883</v>
      </c>
      <c r="J27" s="373">
        <v>6979</v>
      </c>
      <c r="K27" s="373">
        <v>6475</v>
      </c>
      <c r="L27" s="373">
        <v>5863</v>
      </c>
      <c r="M27" s="369"/>
      <c r="N27" s="309"/>
      <c r="O27" s="552"/>
      <c r="P27" s="601">
        <v>11195</v>
      </c>
      <c r="Q27" s="602">
        <v>8007</v>
      </c>
      <c r="R27" s="373">
        <v>8697</v>
      </c>
      <c r="S27" s="373">
        <v>6415</v>
      </c>
      <c r="T27" s="371"/>
    </row>
    <row r="28" spans="1:20" s="766" customFormat="1" ht="9.75" customHeight="1">
      <c r="A28" s="162"/>
      <c r="B28" s="365" t="s">
        <v>132</v>
      </c>
      <c r="C28" s="779"/>
      <c r="D28" s="718">
        <v>2389</v>
      </c>
      <c r="E28" s="780">
        <v>2300</v>
      </c>
      <c r="F28" s="780">
        <v>2229</v>
      </c>
      <c r="G28" s="548">
        <v>2139</v>
      </c>
      <c r="H28" s="548">
        <v>2011</v>
      </c>
      <c r="I28" s="548">
        <v>2066</v>
      </c>
      <c r="J28" s="548">
        <v>2082</v>
      </c>
      <c r="K28" s="548">
        <v>2095</v>
      </c>
      <c r="L28" s="548">
        <v>1954</v>
      </c>
      <c r="M28" s="308"/>
      <c r="N28" s="309"/>
      <c r="O28" s="695"/>
      <c r="P28" s="720">
        <v>2344</v>
      </c>
      <c r="Q28" s="585">
        <v>2039</v>
      </c>
      <c r="R28" s="386">
        <v>2112</v>
      </c>
      <c r="S28" s="386">
        <v>1989</v>
      </c>
      <c r="T28" s="388"/>
    </row>
    <row r="29" spans="1:20" s="766" customFormat="1" ht="9.75" customHeight="1">
      <c r="A29" s="781"/>
      <c r="B29" s="781"/>
      <c r="C29" s="778"/>
      <c r="D29" s="722"/>
      <c r="E29" s="723"/>
      <c r="F29" s="723"/>
      <c r="G29" s="723"/>
      <c r="H29" s="723"/>
      <c r="I29" s="723"/>
      <c r="J29" s="723"/>
      <c r="K29" s="723"/>
      <c r="L29" s="723"/>
      <c r="M29" s="723"/>
      <c r="N29" s="724"/>
      <c r="O29" s="723"/>
      <c r="P29" s="722"/>
      <c r="Q29" s="782"/>
      <c r="R29" s="723"/>
      <c r="S29" s="723"/>
      <c r="T29" s="723"/>
    </row>
    <row r="30" spans="1:20" s="766" customFormat="1" ht="9.75" customHeight="1">
      <c r="A30" s="2304" t="s">
        <v>296</v>
      </c>
      <c r="B30" s="2304"/>
      <c r="C30" s="199"/>
      <c r="D30" s="725"/>
      <c r="E30" s="726"/>
      <c r="F30" s="726"/>
      <c r="G30" s="726"/>
      <c r="H30" s="726"/>
      <c r="I30" s="726"/>
      <c r="J30" s="726"/>
      <c r="K30" s="726"/>
      <c r="L30" s="726"/>
      <c r="M30" s="727"/>
      <c r="N30" s="783"/>
      <c r="O30" s="729"/>
      <c r="P30" s="730"/>
      <c r="Q30" s="784"/>
      <c r="R30" s="726"/>
      <c r="S30" s="726"/>
      <c r="T30" s="727"/>
    </row>
    <row r="31" spans="1:20" s="766" customFormat="1" ht="9.75" customHeight="1">
      <c r="A31" s="204"/>
      <c r="B31" s="365" t="s">
        <v>387</v>
      </c>
      <c r="C31" s="258"/>
      <c r="D31" s="732">
        <v>0.5257524752475248</v>
      </c>
      <c r="E31" s="733">
        <v>0.483</v>
      </c>
      <c r="F31" s="733">
        <v>0.523</v>
      </c>
      <c r="G31" s="635">
        <v>0.513</v>
      </c>
      <c r="H31" s="635">
        <v>0.52</v>
      </c>
      <c r="I31" s="635">
        <v>0.799</v>
      </c>
      <c r="J31" s="635">
        <v>0.461</v>
      </c>
      <c r="K31" s="635">
        <v>0.543</v>
      </c>
      <c r="L31" s="635">
        <v>0.611</v>
      </c>
      <c r="M31" s="214"/>
      <c r="N31" s="785"/>
      <c r="O31" s="637"/>
      <c r="P31" s="634">
        <v>0.5031104199066874</v>
      </c>
      <c r="Q31" s="639">
        <v>0.6569407603890363</v>
      </c>
      <c r="R31" s="733">
        <v>0.588</v>
      </c>
      <c r="S31" s="635">
        <v>0.547</v>
      </c>
      <c r="T31" s="214"/>
    </row>
    <row r="32" spans="1:20" s="766" customFormat="1" ht="9.75" customHeight="1">
      <c r="A32" s="237"/>
      <c r="B32" s="365" t="s">
        <v>131</v>
      </c>
      <c r="C32" s="779"/>
      <c r="D32" s="736">
        <v>0.36</v>
      </c>
      <c r="E32" s="737">
        <v>0.449</v>
      </c>
      <c r="F32" s="737">
        <v>0.365</v>
      </c>
      <c r="G32" s="644">
        <v>0.386</v>
      </c>
      <c r="H32" s="644">
        <v>0.386</v>
      </c>
      <c r="I32" s="644">
        <v>0.158</v>
      </c>
      <c r="J32" s="644">
        <v>0.35</v>
      </c>
      <c r="K32" s="644">
        <v>0.276</v>
      </c>
      <c r="L32" s="644">
        <v>0.248</v>
      </c>
      <c r="M32" s="738"/>
      <c r="N32" s="786"/>
      <c r="O32" s="646"/>
      <c r="P32" s="642">
        <v>0.405</v>
      </c>
      <c r="Q32" s="643">
        <v>0.269</v>
      </c>
      <c r="R32" s="737">
        <v>0.324</v>
      </c>
      <c r="S32" s="644">
        <v>0.285</v>
      </c>
      <c r="T32" s="738"/>
    </row>
    <row r="33" spans="1:20" s="766" customFormat="1" ht="9.75" customHeight="1">
      <c r="A33" s="740"/>
      <c r="B33" s="365" t="s">
        <v>295</v>
      </c>
      <c r="C33" s="286"/>
      <c r="D33" s="157">
        <v>213</v>
      </c>
      <c r="E33" s="368">
        <v>264</v>
      </c>
      <c r="F33" s="368">
        <v>209</v>
      </c>
      <c r="G33" s="368">
        <v>212</v>
      </c>
      <c r="H33" s="368">
        <v>192</v>
      </c>
      <c r="I33" s="368">
        <v>86</v>
      </c>
      <c r="J33" s="368">
        <v>187</v>
      </c>
      <c r="K33" s="368">
        <v>149</v>
      </c>
      <c r="L33" s="368">
        <v>126</v>
      </c>
      <c r="M33" s="369"/>
      <c r="N33" s="787"/>
      <c r="O33" s="543"/>
      <c r="P33" s="161">
        <v>477</v>
      </c>
      <c r="Q33" s="368">
        <v>278</v>
      </c>
      <c r="R33" s="368">
        <v>699</v>
      </c>
      <c r="S33" s="368">
        <v>589</v>
      </c>
      <c r="T33" s="738"/>
    </row>
    <row r="34" spans="1:20" s="766" customFormat="1" ht="9.75" customHeight="1">
      <c r="A34" s="237"/>
      <c r="B34" s="365" t="s">
        <v>130</v>
      </c>
      <c r="C34" s="779"/>
      <c r="D34" s="649">
        <v>-73</v>
      </c>
      <c r="E34" s="788">
        <v>-73</v>
      </c>
      <c r="F34" s="788">
        <v>-72</v>
      </c>
      <c r="G34" s="309">
        <v>-69</v>
      </c>
      <c r="H34" s="309">
        <v>-61</v>
      </c>
      <c r="I34" s="309">
        <v>-67</v>
      </c>
      <c r="J34" s="309">
        <v>-67</v>
      </c>
      <c r="K34" s="309">
        <v>-68</v>
      </c>
      <c r="L34" s="309">
        <v>-64</v>
      </c>
      <c r="M34" s="369"/>
      <c r="N34" s="789"/>
      <c r="O34" s="651"/>
      <c r="P34" s="376">
        <v>-146</v>
      </c>
      <c r="Q34" s="309">
        <v>-128</v>
      </c>
      <c r="R34" s="309">
        <v>-269</v>
      </c>
      <c r="S34" s="309">
        <v>-262</v>
      </c>
      <c r="T34" s="371"/>
    </row>
    <row r="35" spans="1:20" s="766" customFormat="1" ht="9.75" customHeight="1">
      <c r="A35" s="162"/>
      <c r="B35" s="365" t="s">
        <v>129</v>
      </c>
      <c r="C35" s="779"/>
      <c r="D35" s="183">
        <f>SUM(D33:D34)</f>
        <v>140</v>
      </c>
      <c r="E35" s="378">
        <f>SUM(E33:E34)</f>
        <v>191</v>
      </c>
      <c r="F35" s="378">
        <f aca="true" t="shared" si="4" ref="F35:L35">SUM(F33:F34)</f>
        <v>137</v>
      </c>
      <c r="G35" s="378">
        <f t="shared" si="4"/>
        <v>143</v>
      </c>
      <c r="H35" s="378">
        <f t="shared" si="4"/>
        <v>131</v>
      </c>
      <c r="I35" s="378">
        <f t="shared" si="4"/>
        <v>19</v>
      </c>
      <c r="J35" s="378">
        <f t="shared" si="4"/>
        <v>120</v>
      </c>
      <c r="K35" s="378">
        <f t="shared" si="4"/>
        <v>81</v>
      </c>
      <c r="L35" s="378">
        <f t="shared" si="4"/>
        <v>62</v>
      </c>
      <c r="M35" s="745"/>
      <c r="N35" s="790"/>
      <c r="O35" s="584"/>
      <c r="P35" s="2217">
        <f>SUM(P33:P34)</f>
        <v>331</v>
      </c>
      <c r="Q35" s="378">
        <f>SUM(Q33:Q34)</f>
        <v>150</v>
      </c>
      <c r="R35" s="378">
        <f>SUM(R33:R34)</f>
        <v>430</v>
      </c>
      <c r="S35" s="378">
        <f>SUM(S33:S34)</f>
        <v>327</v>
      </c>
      <c r="T35" s="195"/>
    </row>
    <row r="36" spans="1:20" s="766" customFormat="1" ht="9.75" customHeight="1">
      <c r="A36" s="113"/>
      <c r="B36" s="113"/>
      <c r="C36" s="113"/>
      <c r="D36" s="191"/>
      <c r="E36" s="309"/>
      <c r="F36" s="309"/>
      <c r="G36" s="309"/>
      <c r="H36" s="309"/>
      <c r="I36" s="309"/>
      <c r="J36" s="309"/>
      <c r="K36" s="309"/>
      <c r="L36" s="309"/>
      <c r="M36" s="309"/>
      <c r="N36" s="309"/>
      <c r="O36" s="309"/>
      <c r="P36" s="376"/>
      <c r="Q36" s="309"/>
      <c r="R36" s="309"/>
      <c r="S36" s="309"/>
      <c r="T36" s="747"/>
    </row>
    <row r="37" spans="1:20" s="766" customFormat="1" ht="9.75" customHeight="1">
      <c r="A37" s="2304" t="s">
        <v>388</v>
      </c>
      <c r="B37" s="2304"/>
      <c r="C37" s="131"/>
      <c r="D37" s="748"/>
      <c r="E37" s="679"/>
      <c r="F37" s="679"/>
      <c r="G37" s="679"/>
      <c r="H37" s="679"/>
      <c r="I37" s="679"/>
      <c r="J37" s="679"/>
      <c r="K37" s="679"/>
      <c r="L37" s="679"/>
      <c r="M37" s="749"/>
      <c r="N37" s="299"/>
      <c r="O37" s="678"/>
      <c r="P37" s="750"/>
      <c r="Q37" s="679"/>
      <c r="R37" s="679"/>
      <c r="S37" s="679"/>
      <c r="T37" s="116"/>
    </row>
    <row r="38" spans="1:20" s="766" customFormat="1" ht="9.75" customHeight="1">
      <c r="A38" s="204"/>
      <c r="B38" s="365" t="s">
        <v>393</v>
      </c>
      <c r="C38" s="791"/>
      <c r="D38" s="718">
        <v>1248</v>
      </c>
      <c r="E38" s="386">
        <v>1244</v>
      </c>
      <c r="F38" s="386">
        <v>1273</v>
      </c>
      <c r="G38" s="386">
        <v>1302</v>
      </c>
      <c r="H38" s="386">
        <v>1245</v>
      </c>
      <c r="I38" s="386">
        <v>1261</v>
      </c>
      <c r="J38" s="386">
        <v>1268</v>
      </c>
      <c r="K38" s="386">
        <v>1274</v>
      </c>
      <c r="L38" s="386">
        <v>1222</v>
      </c>
      <c r="M38" s="308"/>
      <c r="N38" s="309"/>
      <c r="O38" s="695"/>
      <c r="P38" s="792">
        <v>1248</v>
      </c>
      <c r="Q38" s="386">
        <v>1245</v>
      </c>
      <c r="R38" s="386">
        <v>1273</v>
      </c>
      <c r="S38" s="386">
        <v>1268</v>
      </c>
      <c r="T38" s="388"/>
    </row>
    <row r="39" spans="1:20" s="766" customFormat="1" ht="9" customHeight="1">
      <c r="A39" s="700"/>
      <c r="B39" s="700"/>
      <c r="C39" s="113"/>
      <c r="D39" s="758"/>
      <c r="E39" s="758"/>
      <c r="F39" s="747"/>
      <c r="G39" s="747"/>
      <c r="H39" s="747"/>
      <c r="I39" s="747"/>
      <c r="J39" s="747"/>
      <c r="K39" s="747"/>
      <c r="L39" s="747"/>
      <c r="M39" s="747"/>
      <c r="N39" s="758"/>
      <c r="O39" s="758"/>
      <c r="P39" s="747"/>
      <c r="Q39" s="747"/>
      <c r="R39" s="747"/>
      <c r="S39" s="747"/>
      <c r="T39" s="676"/>
    </row>
    <row r="40" spans="1:20" s="766" customFormat="1" ht="9" customHeight="1">
      <c r="A40" s="2215">
        <v>1</v>
      </c>
      <c r="B40" s="2351" t="s">
        <v>419</v>
      </c>
      <c r="C40" s="2351"/>
      <c r="D40" s="2351"/>
      <c r="E40" s="2351"/>
      <c r="F40" s="2351"/>
      <c r="G40" s="2351"/>
      <c r="H40" s="2351"/>
      <c r="I40" s="2351"/>
      <c r="J40" s="2351"/>
      <c r="K40" s="2351"/>
      <c r="L40" s="2351"/>
      <c r="M40" s="2351"/>
      <c r="N40" s="2351"/>
      <c r="O40" s="2351"/>
      <c r="P40" s="2351"/>
      <c r="Q40" s="2351"/>
      <c r="R40" s="2351"/>
      <c r="S40" s="2351"/>
      <c r="T40" s="2351"/>
    </row>
    <row r="41" spans="1:20" s="766" customFormat="1" ht="9" customHeight="1">
      <c r="A41" s="2215">
        <v>2</v>
      </c>
      <c r="B41" s="2351" t="s">
        <v>398</v>
      </c>
      <c r="C41" s="2351"/>
      <c r="D41" s="2351"/>
      <c r="E41" s="2351"/>
      <c r="F41" s="2351"/>
      <c r="G41" s="2351"/>
      <c r="H41" s="2351"/>
      <c r="I41" s="2351"/>
      <c r="J41" s="2351"/>
      <c r="K41" s="2351"/>
      <c r="L41" s="2351"/>
      <c r="M41" s="2351"/>
      <c r="N41" s="2351"/>
      <c r="O41" s="2351"/>
      <c r="P41" s="2351"/>
      <c r="Q41" s="2351"/>
      <c r="R41" s="2351"/>
      <c r="S41" s="2351"/>
      <c r="T41" s="2351"/>
    </row>
  </sheetData>
  <sheetProtection selectLockedCells="1"/>
  <mergeCells count="11">
    <mergeCell ref="A18:B18"/>
    <mergeCell ref="B40:T40"/>
    <mergeCell ref="B41:T41"/>
    <mergeCell ref="A1:T1"/>
    <mergeCell ref="A24:B24"/>
    <mergeCell ref="A30:B30"/>
    <mergeCell ref="A37:B37"/>
    <mergeCell ref="A15:B15"/>
    <mergeCell ref="A3:B3"/>
    <mergeCell ref="A6:B6"/>
    <mergeCell ref="A16:B16"/>
  </mergeCells>
  <printOptions horizontalCentered="1"/>
  <pageMargins left="0.25" right="0.25" top="0.5" bottom="0.25" header="0.5" footer="0.5"/>
  <pageSetup horizontalDpi="600" verticalDpi="600" orientation="landscape" paperSize="9" scale="93" r:id="rId1"/>
</worksheet>
</file>

<file path=xl/worksheets/sheet14.xml><?xml version="1.0" encoding="utf-8"?>
<worksheet xmlns="http://schemas.openxmlformats.org/spreadsheetml/2006/main" xmlns:r="http://schemas.openxmlformats.org/officeDocument/2006/relationships">
  <dimension ref="A1:U42"/>
  <sheetViews>
    <sheetView zoomScalePageLayoutView="0" workbookViewId="0" topLeftCell="A1">
      <selection activeCell="L51" sqref="L51"/>
    </sheetView>
  </sheetViews>
  <sheetFormatPr defaultColWidth="9.140625" defaultRowHeight="12.75"/>
  <cols>
    <col min="1" max="2" width="2.140625" style="830" customWidth="1"/>
    <col min="3" max="3" width="25.140625" style="830" customWidth="1"/>
    <col min="4" max="4" width="4.28125" style="831" customWidth="1"/>
    <col min="5" max="5" width="9.00390625" style="830" bestFit="1" customWidth="1"/>
    <col min="6" max="6" width="8.140625" style="832" customWidth="1"/>
    <col min="7" max="7" width="8.140625" style="833" customWidth="1"/>
    <col min="8" max="13" width="8.140625" style="799" customWidth="1"/>
    <col min="14" max="14" width="1.28515625" style="799" customWidth="1"/>
    <col min="15" max="15" width="1.7109375" style="799" customWidth="1"/>
    <col min="16" max="16" width="1.28515625" style="834" customWidth="1"/>
    <col min="17" max="17" width="9.00390625" style="833" bestFit="1" customWidth="1"/>
    <col min="18" max="18" width="8.140625" style="833" customWidth="1"/>
    <col min="19" max="20" width="8.140625" style="799" customWidth="1"/>
    <col min="21" max="21" width="1.28515625" style="835" customWidth="1"/>
    <col min="22" max="22" width="9.140625" style="835" customWidth="1"/>
    <col min="23" max="23" width="9.140625" style="799" customWidth="1"/>
    <col min="24" max="24" width="9.140625" style="836" customWidth="1"/>
    <col min="25" max="26" width="9.140625" style="837" customWidth="1"/>
    <col min="27" max="255" width="9.140625" style="799" customWidth="1"/>
    <col min="256" max="16384" width="9.140625" style="799" customWidth="1"/>
  </cols>
  <sheetData>
    <row r="1" spans="1:21" ht="18">
      <c r="A1" s="2306" t="s">
        <v>420</v>
      </c>
      <c r="B1" s="2306"/>
      <c r="C1" s="2306"/>
      <c r="D1" s="2306"/>
      <c r="E1" s="2306"/>
      <c r="F1" s="2306"/>
      <c r="G1" s="2306"/>
      <c r="H1" s="2306"/>
      <c r="I1" s="2306"/>
      <c r="J1" s="2306"/>
      <c r="K1" s="2306"/>
      <c r="L1" s="2306"/>
      <c r="M1" s="2306"/>
      <c r="N1" s="2306"/>
      <c r="O1" s="2306"/>
      <c r="P1" s="2306"/>
      <c r="Q1" s="2306"/>
      <c r="R1" s="2306"/>
      <c r="S1" s="2306"/>
      <c r="T1" s="2306"/>
      <c r="U1" s="2306"/>
    </row>
    <row r="2" spans="1:21" s="800" customFormat="1" ht="9.75" customHeight="1">
      <c r="A2" s="117"/>
      <c r="B2" s="117"/>
      <c r="C2" s="117"/>
      <c r="D2" s="113"/>
      <c r="E2" s="112"/>
      <c r="F2" s="112"/>
      <c r="G2" s="112"/>
      <c r="H2" s="112"/>
      <c r="I2" s="112"/>
      <c r="J2" s="112"/>
      <c r="K2" s="112"/>
      <c r="L2" s="112"/>
      <c r="M2" s="112"/>
      <c r="N2" s="112"/>
      <c r="O2" s="130"/>
      <c r="P2" s="130"/>
      <c r="Q2" s="112"/>
      <c r="R2" s="112"/>
      <c r="S2" s="112"/>
      <c r="T2" s="112"/>
      <c r="U2" s="393"/>
    </row>
    <row r="3" spans="1:21" s="800" customFormat="1" ht="9.75" customHeight="1">
      <c r="A3" s="2290" t="s">
        <v>202</v>
      </c>
      <c r="B3" s="2290"/>
      <c r="C3" s="2290"/>
      <c r="D3" s="113"/>
      <c r="E3" s="678"/>
      <c r="F3" s="679"/>
      <c r="G3" s="679"/>
      <c r="H3" s="679"/>
      <c r="I3" s="679"/>
      <c r="J3" s="679"/>
      <c r="K3" s="679"/>
      <c r="L3" s="679"/>
      <c r="M3" s="679"/>
      <c r="N3" s="680"/>
      <c r="O3" s="681"/>
      <c r="P3" s="678"/>
      <c r="Q3" s="119" t="s">
        <v>278</v>
      </c>
      <c r="R3" s="120" t="s">
        <v>279</v>
      </c>
      <c r="S3" s="120" t="s">
        <v>279</v>
      </c>
      <c r="T3" s="120" t="s">
        <v>280</v>
      </c>
      <c r="U3" s="682"/>
    </row>
    <row r="4" spans="1:21" s="800" customFormat="1" ht="9.75" customHeight="1">
      <c r="A4" s="355"/>
      <c r="B4" s="355"/>
      <c r="C4" s="355"/>
      <c r="D4" s="767"/>
      <c r="E4" s="123" t="s">
        <v>217</v>
      </c>
      <c r="F4" s="124" t="s">
        <v>225</v>
      </c>
      <c r="G4" s="124" t="s">
        <v>226</v>
      </c>
      <c r="H4" s="124" t="s">
        <v>227</v>
      </c>
      <c r="I4" s="124" t="s">
        <v>228</v>
      </c>
      <c r="J4" s="124" t="s">
        <v>229</v>
      </c>
      <c r="K4" s="124" t="s">
        <v>230</v>
      </c>
      <c r="L4" s="124" t="s">
        <v>231</v>
      </c>
      <c r="M4" s="124" t="s">
        <v>232</v>
      </c>
      <c r="N4" s="683"/>
      <c r="O4" s="299"/>
      <c r="P4" s="684"/>
      <c r="Q4" s="128" t="s">
        <v>281</v>
      </c>
      <c r="R4" s="124" t="s">
        <v>281</v>
      </c>
      <c r="S4" s="124" t="s">
        <v>282</v>
      </c>
      <c r="T4" s="124" t="s">
        <v>282</v>
      </c>
      <c r="U4" s="358"/>
    </row>
    <row r="5" spans="1:21" s="800" customFormat="1" ht="9.75" customHeight="1">
      <c r="A5" s="768"/>
      <c r="B5" s="768"/>
      <c r="C5" s="768"/>
      <c r="D5" s="769"/>
      <c r="E5" s="801"/>
      <c r="F5" s="802"/>
      <c r="G5" s="802"/>
      <c r="H5" s="802"/>
      <c r="I5" s="802"/>
      <c r="J5" s="802"/>
      <c r="K5" s="802"/>
      <c r="L5" s="802"/>
      <c r="M5" s="802"/>
      <c r="N5" s="802"/>
      <c r="O5" s="803"/>
      <c r="P5" s="802"/>
      <c r="Q5" s="802"/>
      <c r="R5" s="802"/>
      <c r="S5" s="802"/>
      <c r="T5" s="802"/>
      <c r="U5" s="802"/>
    </row>
    <row r="6" spans="1:21" s="800" customFormat="1" ht="9.75" customHeight="1">
      <c r="A6" s="2304" t="s">
        <v>375</v>
      </c>
      <c r="B6" s="2304"/>
      <c r="C6" s="2304"/>
      <c r="D6" s="113"/>
      <c r="E6" s="804"/>
      <c r="F6" s="805"/>
      <c r="G6" s="805"/>
      <c r="H6" s="805"/>
      <c r="I6" s="805"/>
      <c r="J6" s="805"/>
      <c r="K6" s="805"/>
      <c r="L6" s="805"/>
      <c r="M6" s="805"/>
      <c r="N6" s="806"/>
      <c r="O6" s="803"/>
      <c r="P6" s="807"/>
      <c r="Q6" s="805"/>
      <c r="R6" s="805"/>
      <c r="S6" s="805"/>
      <c r="T6" s="805"/>
      <c r="U6" s="806"/>
    </row>
    <row r="7" spans="1:21" s="800" customFormat="1" ht="9.75" customHeight="1">
      <c r="A7" s="204"/>
      <c r="B7" s="2322" t="s">
        <v>421</v>
      </c>
      <c r="C7" s="2322"/>
      <c r="D7" s="808"/>
      <c r="E7" s="367">
        <v>146</v>
      </c>
      <c r="F7" s="771">
        <v>154</v>
      </c>
      <c r="G7" s="158">
        <v>148</v>
      </c>
      <c r="H7" s="771">
        <v>142</v>
      </c>
      <c r="I7" s="368">
        <v>140</v>
      </c>
      <c r="J7" s="368">
        <v>163</v>
      </c>
      <c r="K7" s="368">
        <v>149</v>
      </c>
      <c r="L7" s="368">
        <v>146</v>
      </c>
      <c r="M7" s="368">
        <v>139</v>
      </c>
      <c r="N7" s="369"/>
      <c r="O7" s="309"/>
      <c r="P7" s="543"/>
      <c r="Q7" s="370">
        <v>300</v>
      </c>
      <c r="R7" s="368">
        <v>303</v>
      </c>
      <c r="S7" s="368">
        <v>593</v>
      </c>
      <c r="T7" s="368">
        <v>582</v>
      </c>
      <c r="U7" s="371"/>
    </row>
    <row r="8" spans="1:21" s="800" customFormat="1" ht="9.75" customHeight="1">
      <c r="A8" s="204"/>
      <c r="B8" s="2322" t="s">
        <v>336</v>
      </c>
      <c r="C8" s="2322"/>
      <c r="D8" s="304"/>
      <c r="E8" s="385">
        <v>-72</v>
      </c>
      <c r="F8" s="548">
        <v>43</v>
      </c>
      <c r="G8" s="548">
        <v>-45</v>
      </c>
      <c r="H8" s="386">
        <v>-7</v>
      </c>
      <c r="I8" s="386">
        <v>-18</v>
      </c>
      <c r="J8" s="386">
        <v>3</v>
      </c>
      <c r="K8" s="548">
        <v>-9</v>
      </c>
      <c r="L8" s="386">
        <v>55</v>
      </c>
      <c r="M8" s="386">
        <v>123</v>
      </c>
      <c r="N8" s="308"/>
      <c r="O8" s="309"/>
      <c r="P8" s="695"/>
      <c r="Q8" s="387">
        <v>-29</v>
      </c>
      <c r="R8" s="386">
        <v>-15</v>
      </c>
      <c r="S8" s="386">
        <v>-67</v>
      </c>
      <c r="T8" s="548">
        <v>292</v>
      </c>
      <c r="U8" s="388"/>
    </row>
    <row r="9" spans="1:21" s="800" customFormat="1" ht="9.75" customHeight="1">
      <c r="A9" s="204"/>
      <c r="B9" s="2322" t="s">
        <v>134</v>
      </c>
      <c r="C9" s="2322"/>
      <c r="D9" s="286"/>
      <c r="E9" s="367">
        <f>SUM(E7:E8)</f>
        <v>74</v>
      </c>
      <c r="F9" s="368">
        <f>SUM(F7:F8)</f>
        <v>197</v>
      </c>
      <c r="G9" s="368">
        <f aca="true" t="shared" si="0" ref="G9:M9">SUM(G7:G8)</f>
        <v>103</v>
      </c>
      <c r="H9" s="368">
        <f t="shared" si="0"/>
        <v>135</v>
      </c>
      <c r="I9" s="368">
        <f t="shared" si="0"/>
        <v>122</v>
      </c>
      <c r="J9" s="368">
        <f t="shared" si="0"/>
        <v>166</v>
      </c>
      <c r="K9" s="368">
        <f t="shared" si="0"/>
        <v>140</v>
      </c>
      <c r="L9" s="368">
        <f t="shared" si="0"/>
        <v>201</v>
      </c>
      <c r="M9" s="368">
        <f t="shared" si="0"/>
        <v>262</v>
      </c>
      <c r="N9" s="369"/>
      <c r="O9" s="309"/>
      <c r="P9" s="543"/>
      <c r="Q9" s="2216">
        <f>SUM(Q7:Q8)</f>
        <v>271</v>
      </c>
      <c r="R9" s="368">
        <f>SUM(R7:R8)</f>
        <v>288</v>
      </c>
      <c r="S9" s="368">
        <f>SUM(S7:S8)</f>
        <v>526</v>
      </c>
      <c r="T9" s="368">
        <f>SUM(T7:T8)</f>
        <v>874</v>
      </c>
      <c r="U9" s="371"/>
    </row>
    <row r="10" spans="1:21" s="800" customFormat="1" ht="9.75" customHeight="1">
      <c r="A10" s="162"/>
      <c r="B10" s="2322" t="s">
        <v>422</v>
      </c>
      <c r="C10" s="2322"/>
      <c r="D10" s="772"/>
      <c r="E10" s="374">
        <v>135</v>
      </c>
      <c r="F10" s="373">
        <v>7</v>
      </c>
      <c r="G10" s="373">
        <v>56</v>
      </c>
      <c r="H10" s="373">
        <v>65</v>
      </c>
      <c r="I10" s="373">
        <v>11</v>
      </c>
      <c r="J10" s="373">
        <v>14</v>
      </c>
      <c r="K10" s="373">
        <v>7</v>
      </c>
      <c r="L10" s="373">
        <v>10</v>
      </c>
      <c r="M10" s="373">
        <v>21</v>
      </c>
      <c r="N10" s="369"/>
      <c r="O10" s="309"/>
      <c r="P10" s="552"/>
      <c r="Q10" s="382">
        <v>142</v>
      </c>
      <c r="R10" s="373">
        <v>25</v>
      </c>
      <c r="S10" s="373">
        <v>146</v>
      </c>
      <c r="T10" s="373">
        <v>69</v>
      </c>
      <c r="U10" s="371"/>
    </row>
    <row r="11" spans="1:21" s="800" customFormat="1" ht="9.75" customHeight="1">
      <c r="A11" s="204"/>
      <c r="B11" s="2322" t="s">
        <v>423</v>
      </c>
      <c r="C11" s="2322"/>
      <c r="D11" s="774"/>
      <c r="E11" s="385">
        <v>659</v>
      </c>
      <c r="F11" s="386">
        <v>244</v>
      </c>
      <c r="G11" s="386">
        <v>269</v>
      </c>
      <c r="H11" s="386">
        <v>238</v>
      </c>
      <c r="I11" s="386">
        <v>215</v>
      </c>
      <c r="J11" s="386">
        <v>230</v>
      </c>
      <c r="K11" s="548">
        <v>251</v>
      </c>
      <c r="L11" s="386">
        <v>241</v>
      </c>
      <c r="M11" s="386">
        <v>199</v>
      </c>
      <c r="N11" s="308"/>
      <c r="O11" s="309"/>
      <c r="P11" s="695"/>
      <c r="Q11" s="387">
        <v>903</v>
      </c>
      <c r="R11" s="386">
        <v>445</v>
      </c>
      <c r="S11" s="548">
        <v>952</v>
      </c>
      <c r="T11" s="386">
        <v>905</v>
      </c>
      <c r="U11" s="388"/>
    </row>
    <row r="12" spans="1:21" s="800" customFormat="1" ht="9.75" customHeight="1">
      <c r="A12" s="204"/>
      <c r="B12" s="2322" t="s">
        <v>424</v>
      </c>
      <c r="C12" s="2322"/>
      <c r="D12" s="774"/>
      <c r="E12" s="367">
        <f>E9-E10-E11</f>
        <v>-720</v>
      </c>
      <c r="F12" s="368">
        <f>F9-F10-F11</f>
        <v>-54</v>
      </c>
      <c r="G12" s="368">
        <f aca="true" t="shared" si="1" ref="G12:M12">G9-G10-G11</f>
        <v>-222</v>
      </c>
      <c r="H12" s="368">
        <f t="shared" si="1"/>
        <v>-168</v>
      </c>
      <c r="I12" s="368">
        <f t="shared" si="1"/>
        <v>-104</v>
      </c>
      <c r="J12" s="368">
        <f t="shared" si="1"/>
        <v>-78</v>
      </c>
      <c r="K12" s="368">
        <f t="shared" si="1"/>
        <v>-118</v>
      </c>
      <c r="L12" s="368">
        <f t="shared" si="1"/>
        <v>-50</v>
      </c>
      <c r="M12" s="368">
        <f t="shared" si="1"/>
        <v>42</v>
      </c>
      <c r="N12" s="369"/>
      <c r="O12" s="309"/>
      <c r="P12" s="543"/>
      <c r="Q12" s="2216">
        <f>Q9-Q10-Q11</f>
        <v>-774</v>
      </c>
      <c r="R12" s="368">
        <f>R9-R10-R11</f>
        <v>-182</v>
      </c>
      <c r="S12" s="368">
        <f>S9-S10-S11</f>
        <v>-572</v>
      </c>
      <c r="T12" s="368">
        <f>T9-T10-T11</f>
        <v>-100</v>
      </c>
      <c r="U12" s="371"/>
    </row>
    <row r="13" spans="1:21" s="800" customFormat="1" ht="9.75" customHeight="1">
      <c r="A13" s="162"/>
      <c r="B13" s="2322" t="s">
        <v>133</v>
      </c>
      <c r="C13" s="2322"/>
      <c r="D13" s="304"/>
      <c r="E13" s="375">
        <v>-150</v>
      </c>
      <c r="F13" s="309">
        <v>-107</v>
      </c>
      <c r="G13" s="309">
        <v>-122</v>
      </c>
      <c r="H13" s="309">
        <v>-120</v>
      </c>
      <c r="I13" s="309">
        <v>-111</v>
      </c>
      <c r="J13" s="309">
        <v>-108</v>
      </c>
      <c r="K13" s="309">
        <v>-125</v>
      </c>
      <c r="L13" s="309">
        <v>-110</v>
      </c>
      <c r="M13" s="309">
        <v>-37</v>
      </c>
      <c r="N13" s="369"/>
      <c r="O13" s="309"/>
      <c r="P13" s="651"/>
      <c r="Q13" s="376">
        <v>-257</v>
      </c>
      <c r="R13" s="309">
        <v>-219</v>
      </c>
      <c r="S13" s="309">
        <v>-461</v>
      </c>
      <c r="T13" s="309">
        <v>-323</v>
      </c>
      <c r="U13" s="371"/>
    </row>
    <row r="14" spans="1:21" s="800" customFormat="1" ht="9.75" customHeight="1">
      <c r="A14" s="2328" t="s">
        <v>425</v>
      </c>
      <c r="B14" s="2328"/>
      <c r="C14" s="2328"/>
      <c r="D14" s="772"/>
      <c r="E14" s="377">
        <f>E12-E13</f>
        <v>-570</v>
      </c>
      <c r="F14" s="378">
        <f>F12-F13</f>
        <v>53</v>
      </c>
      <c r="G14" s="378">
        <f aca="true" t="shared" si="2" ref="G14:M14">G12-G13</f>
        <v>-100</v>
      </c>
      <c r="H14" s="378">
        <f t="shared" si="2"/>
        <v>-48</v>
      </c>
      <c r="I14" s="378">
        <f t="shared" si="2"/>
        <v>7</v>
      </c>
      <c r="J14" s="378">
        <f t="shared" si="2"/>
        <v>30</v>
      </c>
      <c r="K14" s="378">
        <f t="shared" si="2"/>
        <v>7</v>
      </c>
      <c r="L14" s="378">
        <f t="shared" si="2"/>
        <v>60</v>
      </c>
      <c r="M14" s="378">
        <f t="shared" si="2"/>
        <v>79</v>
      </c>
      <c r="N14" s="379"/>
      <c r="O14" s="309"/>
      <c r="P14" s="584"/>
      <c r="Q14" s="2217">
        <f>Q12-Q13</f>
        <v>-517</v>
      </c>
      <c r="R14" s="378">
        <f>R12-R13</f>
        <v>37</v>
      </c>
      <c r="S14" s="378">
        <f>S12-S13</f>
        <v>-111</v>
      </c>
      <c r="T14" s="378">
        <f>T12-T13</f>
        <v>223</v>
      </c>
      <c r="U14" s="195"/>
    </row>
    <row r="15" spans="1:21" s="800" customFormat="1" ht="9.75" customHeight="1">
      <c r="A15" s="2289" t="s">
        <v>426</v>
      </c>
      <c r="B15" s="2289"/>
      <c r="C15" s="2289"/>
      <c r="D15" s="258"/>
      <c r="E15" s="375"/>
      <c r="F15" s="309"/>
      <c r="G15" s="309"/>
      <c r="H15" s="309"/>
      <c r="I15" s="309"/>
      <c r="J15" s="309"/>
      <c r="K15" s="309"/>
      <c r="L15" s="309"/>
      <c r="M15" s="309"/>
      <c r="N15" s="369"/>
      <c r="O15" s="309"/>
      <c r="P15" s="651"/>
      <c r="Q15" s="376"/>
      <c r="R15" s="309"/>
      <c r="S15" s="309"/>
      <c r="T15" s="309"/>
      <c r="U15" s="371"/>
    </row>
    <row r="16" spans="1:21" s="800" customFormat="1" ht="9.75" customHeight="1">
      <c r="A16" s="204"/>
      <c r="B16" s="2290" t="s">
        <v>407</v>
      </c>
      <c r="C16" s="2290"/>
      <c r="D16" s="774"/>
      <c r="E16" s="367">
        <v>-12</v>
      </c>
      <c r="F16" s="368">
        <v>2</v>
      </c>
      <c r="G16" s="368">
        <v>-7</v>
      </c>
      <c r="H16" s="368">
        <v>1</v>
      </c>
      <c r="I16" s="368">
        <v>2</v>
      </c>
      <c r="J16" s="368">
        <v>2</v>
      </c>
      <c r="K16" s="368">
        <v>3</v>
      </c>
      <c r="L16" s="368">
        <v>2</v>
      </c>
      <c r="M16" s="368">
        <v>1</v>
      </c>
      <c r="N16" s="369"/>
      <c r="O16" s="309"/>
      <c r="P16" s="543"/>
      <c r="Q16" s="370">
        <v>-10</v>
      </c>
      <c r="R16" s="368">
        <v>4</v>
      </c>
      <c r="S16" s="368">
        <v>-2</v>
      </c>
      <c r="T16" s="368">
        <v>9</v>
      </c>
      <c r="U16" s="371"/>
    </row>
    <row r="17" spans="1:21" s="800" customFormat="1" ht="9.75" customHeight="1">
      <c r="A17" s="162"/>
      <c r="B17" s="2323" t="s">
        <v>408</v>
      </c>
      <c r="C17" s="2323"/>
      <c r="D17" s="772"/>
      <c r="E17" s="385">
        <v>-558</v>
      </c>
      <c r="F17" s="386">
        <v>51</v>
      </c>
      <c r="G17" s="386">
        <v>-93</v>
      </c>
      <c r="H17" s="386">
        <v>-49</v>
      </c>
      <c r="I17" s="386">
        <v>5</v>
      </c>
      <c r="J17" s="386">
        <v>28</v>
      </c>
      <c r="K17" s="386">
        <v>4</v>
      </c>
      <c r="L17" s="386">
        <v>58</v>
      </c>
      <c r="M17" s="386">
        <v>78</v>
      </c>
      <c r="N17" s="308"/>
      <c r="O17" s="309"/>
      <c r="P17" s="695"/>
      <c r="Q17" s="387">
        <v>-507</v>
      </c>
      <c r="R17" s="386">
        <v>33</v>
      </c>
      <c r="S17" s="386">
        <v>-109</v>
      </c>
      <c r="T17" s="386">
        <v>214</v>
      </c>
      <c r="U17" s="388"/>
    </row>
    <row r="18" spans="1:21" s="800" customFormat="1" ht="9.75" customHeight="1">
      <c r="A18" s="809"/>
      <c r="B18" s="809"/>
      <c r="C18" s="809"/>
      <c r="D18" s="810"/>
      <c r="E18" s="380"/>
      <c r="F18" s="386"/>
      <c r="G18" s="386"/>
      <c r="H18" s="386"/>
      <c r="I18" s="386"/>
      <c r="J18" s="386"/>
      <c r="K18" s="386"/>
      <c r="L18" s="386"/>
      <c r="M18" s="386"/>
      <c r="N18" s="386"/>
      <c r="O18" s="309"/>
      <c r="P18" s="386"/>
      <c r="Q18" s="380"/>
      <c r="R18" s="386"/>
      <c r="S18" s="386"/>
      <c r="T18" s="386"/>
      <c r="U18" s="811"/>
    </row>
    <row r="19" spans="1:21" s="800" customFormat="1" ht="9.75" customHeight="1">
      <c r="A19" s="2304" t="s">
        <v>286</v>
      </c>
      <c r="B19" s="2304"/>
      <c r="C19" s="2304"/>
      <c r="D19" s="258"/>
      <c r="E19" s="710"/>
      <c r="F19" s="711"/>
      <c r="G19" s="711"/>
      <c r="H19" s="711"/>
      <c r="I19" s="711"/>
      <c r="J19" s="711"/>
      <c r="K19" s="711"/>
      <c r="L19" s="711"/>
      <c r="M19" s="711"/>
      <c r="N19" s="812"/>
      <c r="O19" s="309"/>
      <c r="P19" s="712"/>
      <c r="Q19" s="713"/>
      <c r="R19" s="711"/>
      <c r="S19" s="711"/>
      <c r="T19" s="711"/>
      <c r="U19" s="371"/>
    </row>
    <row r="20" spans="1:21" s="800" customFormat="1" ht="9.75" customHeight="1">
      <c r="A20" s="204"/>
      <c r="B20" s="2290" t="s">
        <v>284</v>
      </c>
      <c r="C20" s="2290"/>
      <c r="D20" s="258"/>
      <c r="E20" s="367">
        <v>-5</v>
      </c>
      <c r="F20" s="368">
        <v>29</v>
      </c>
      <c r="G20" s="368">
        <v>52</v>
      </c>
      <c r="H20" s="368">
        <v>59</v>
      </c>
      <c r="I20" s="368">
        <v>34</v>
      </c>
      <c r="J20" s="368">
        <v>63</v>
      </c>
      <c r="K20" s="368">
        <v>87</v>
      </c>
      <c r="L20" s="368">
        <v>125</v>
      </c>
      <c r="M20" s="368">
        <v>118</v>
      </c>
      <c r="N20" s="369"/>
      <c r="O20" s="309"/>
      <c r="P20" s="543"/>
      <c r="Q20" s="370">
        <v>24</v>
      </c>
      <c r="R20" s="368">
        <v>97</v>
      </c>
      <c r="S20" s="368">
        <v>208</v>
      </c>
      <c r="T20" s="368">
        <v>508</v>
      </c>
      <c r="U20" s="371"/>
    </row>
    <row r="21" spans="1:21" s="800" customFormat="1" ht="9.75" customHeight="1">
      <c r="A21" s="162"/>
      <c r="B21" s="2323" t="s">
        <v>380</v>
      </c>
      <c r="C21" s="2323"/>
      <c r="D21" s="772"/>
      <c r="E21" s="375">
        <v>79</v>
      </c>
      <c r="F21" s="309">
        <v>168</v>
      </c>
      <c r="G21" s="309">
        <v>51</v>
      </c>
      <c r="H21" s="309">
        <v>76</v>
      </c>
      <c r="I21" s="309">
        <v>88</v>
      </c>
      <c r="J21" s="309">
        <v>103</v>
      </c>
      <c r="K21" s="309">
        <v>53</v>
      </c>
      <c r="L21" s="309">
        <v>76</v>
      </c>
      <c r="M21" s="309">
        <v>144</v>
      </c>
      <c r="N21" s="369"/>
      <c r="O21" s="309"/>
      <c r="P21" s="651"/>
      <c r="Q21" s="376">
        <v>247</v>
      </c>
      <c r="R21" s="309">
        <v>191</v>
      </c>
      <c r="S21" s="309">
        <v>318</v>
      </c>
      <c r="T21" s="309">
        <v>366</v>
      </c>
      <c r="U21" s="371"/>
    </row>
    <row r="22" spans="1:21" s="800" customFormat="1" ht="9.75" customHeight="1">
      <c r="A22" s="130"/>
      <c r="B22" s="130"/>
      <c r="C22" s="130"/>
      <c r="D22" s="258"/>
      <c r="E22" s="377">
        <f>SUM(E20:E21)</f>
        <v>74</v>
      </c>
      <c r="F22" s="378">
        <f>SUM(F20:F21)</f>
        <v>197</v>
      </c>
      <c r="G22" s="378">
        <f>SUM(G20:G21)</f>
        <v>103</v>
      </c>
      <c r="H22" s="378">
        <f aca="true" t="shared" si="3" ref="H22:M22">SUM(H20:H21)</f>
        <v>135</v>
      </c>
      <c r="I22" s="378">
        <f t="shared" si="3"/>
        <v>122</v>
      </c>
      <c r="J22" s="378">
        <f t="shared" si="3"/>
        <v>166</v>
      </c>
      <c r="K22" s="378">
        <f t="shared" si="3"/>
        <v>140</v>
      </c>
      <c r="L22" s="378">
        <f t="shared" si="3"/>
        <v>201</v>
      </c>
      <c r="M22" s="378">
        <f t="shared" si="3"/>
        <v>262</v>
      </c>
      <c r="N22" s="379"/>
      <c r="O22" s="309"/>
      <c r="P22" s="584"/>
      <c r="Q22" s="2217">
        <f>SUM(Q20:Q21)</f>
        <v>271</v>
      </c>
      <c r="R22" s="378">
        <f>SUM(R20:R21)</f>
        <v>288</v>
      </c>
      <c r="S22" s="378">
        <f>SUM(S20:S21)</f>
        <v>526</v>
      </c>
      <c r="T22" s="378">
        <f>SUM(T20:T21)</f>
        <v>874</v>
      </c>
      <c r="U22" s="195"/>
    </row>
    <row r="23" spans="1:21" s="800" customFormat="1" ht="9.75" customHeight="1">
      <c r="A23" s="393"/>
      <c r="B23" s="393"/>
      <c r="C23" s="393"/>
      <c r="D23" s="778"/>
      <c r="E23" s="376"/>
      <c r="F23" s="309"/>
      <c r="G23" s="309"/>
      <c r="H23" s="309"/>
      <c r="I23" s="309"/>
      <c r="J23" s="309"/>
      <c r="K23" s="309"/>
      <c r="L23" s="309"/>
      <c r="M23" s="309"/>
      <c r="N23" s="309"/>
      <c r="O23" s="309"/>
      <c r="P23" s="309"/>
      <c r="Q23" s="376"/>
      <c r="R23" s="309"/>
      <c r="S23" s="309"/>
      <c r="T23" s="309"/>
      <c r="U23" s="747"/>
    </row>
    <row r="24" spans="1:21" s="800" customFormat="1" ht="9.75" customHeight="1">
      <c r="A24" s="2304" t="s">
        <v>388</v>
      </c>
      <c r="B24" s="2304"/>
      <c r="C24" s="2304"/>
      <c r="D24" s="258"/>
      <c r="E24" s="813"/>
      <c r="F24" s="654"/>
      <c r="G24" s="654"/>
      <c r="H24" s="654"/>
      <c r="I24" s="654"/>
      <c r="J24" s="654"/>
      <c r="K24" s="654"/>
      <c r="L24" s="654"/>
      <c r="M24" s="654"/>
      <c r="N24" s="814"/>
      <c r="O24" s="309"/>
      <c r="P24" s="656"/>
      <c r="Q24" s="815"/>
      <c r="R24" s="654"/>
      <c r="S24" s="654"/>
      <c r="T24" s="654"/>
      <c r="U24" s="402"/>
    </row>
    <row r="25" spans="1:21" s="800" customFormat="1" ht="9.75" customHeight="1">
      <c r="A25" s="751"/>
      <c r="B25" s="2290" t="s">
        <v>124</v>
      </c>
      <c r="C25" s="2290"/>
      <c r="D25" s="286"/>
      <c r="E25" s="816"/>
      <c r="F25" s="753"/>
      <c r="G25" s="753"/>
      <c r="H25" s="753"/>
      <c r="I25" s="753"/>
      <c r="J25" s="753"/>
      <c r="K25" s="753"/>
      <c r="L25" s="753"/>
      <c r="M25" s="753"/>
      <c r="N25" s="405"/>
      <c r="O25" s="406"/>
      <c r="P25" s="754"/>
      <c r="Q25" s="755"/>
      <c r="R25" s="753"/>
      <c r="S25" s="753"/>
      <c r="T25" s="753"/>
      <c r="U25" s="659"/>
    </row>
    <row r="26" spans="1:21" s="800" customFormat="1" ht="9.75" customHeight="1">
      <c r="A26" s="697"/>
      <c r="B26" s="700"/>
      <c r="C26" s="365" t="s">
        <v>410</v>
      </c>
      <c r="D26" s="258"/>
      <c r="E26" s="375">
        <v>18041</v>
      </c>
      <c r="F26" s="309">
        <v>17172</v>
      </c>
      <c r="G26" s="309">
        <v>16997</v>
      </c>
      <c r="H26" s="309">
        <v>16651</v>
      </c>
      <c r="I26" s="309">
        <v>16390</v>
      </c>
      <c r="J26" s="309">
        <v>14709</v>
      </c>
      <c r="K26" s="309">
        <v>14413</v>
      </c>
      <c r="L26" s="309">
        <v>14222</v>
      </c>
      <c r="M26" s="309">
        <v>13253</v>
      </c>
      <c r="N26" s="369"/>
      <c r="O26" s="309"/>
      <c r="P26" s="651"/>
      <c r="Q26" s="376">
        <v>18041</v>
      </c>
      <c r="R26" s="309">
        <v>16390</v>
      </c>
      <c r="S26" s="309">
        <v>16997</v>
      </c>
      <c r="T26" s="309">
        <v>14413</v>
      </c>
      <c r="U26" s="756"/>
    </row>
    <row r="27" spans="1:21" s="800" customFormat="1" ht="9.75" customHeight="1">
      <c r="A27" s="694"/>
      <c r="B27" s="694"/>
      <c r="C27" s="817" t="s">
        <v>135</v>
      </c>
      <c r="D27" s="304"/>
      <c r="E27" s="410">
        <v>1348251</v>
      </c>
      <c r="F27" s="411">
        <v>1300414</v>
      </c>
      <c r="G27" s="411">
        <v>1249863</v>
      </c>
      <c r="H27" s="411">
        <v>1206005</v>
      </c>
      <c r="I27" s="411">
        <v>1209143</v>
      </c>
      <c r="J27" s="411">
        <v>1175131</v>
      </c>
      <c r="K27" s="411">
        <v>1197989</v>
      </c>
      <c r="L27" s="411">
        <v>1136049</v>
      </c>
      <c r="M27" s="411">
        <v>1141190</v>
      </c>
      <c r="N27" s="369"/>
      <c r="O27" s="309"/>
      <c r="P27" s="560"/>
      <c r="Q27" s="561">
        <v>1348251</v>
      </c>
      <c r="R27" s="411">
        <v>1209143</v>
      </c>
      <c r="S27" s="411">
        <v>1249863</v>
      </c>
      <c r="T27" s="411">
        <v>1197989</v>
      </c>
      <c r="U27" s="756"/>
    </row>
    <row r="28" spans="1:21" s="800" customFormat="1" ht="9.75" customHeight="1">
      <c r="A28" s="757"/>
      <c r="B28" s="757"/>
      <c r="C28" s="757"/>
      <c r="D28" s="286"/>
      <c r="E28" s="377">
        <f>SUM(E26:E27)</f>
        <v>1366292</v>
      </c>
      <c r="F28" s="378">
        <f>SUM(F26:F27)</f>
        <v>1317586</v>
      </c>
      <c r="G28" s="378">
        <f aca="true" t="shared" si="4" ref="G28:M28">SUM(G26:G27)</f>
        <v>1266860</v>
      </c>
      <c r="H28" s="378">
        <f t="shared" si="4"/>
        <v>1222656</v>
      </c>
      <c r="I28" s="378">
        <f t="shared" si="4"/>
        <v>1225533</v>
      </c>
      <c r="J28" s="378">
        <f t="shared" si="4"/>
        <v>1189840</v>
      </c>
      <c r="K28" s="378">
        <f t="shared" si="4"/>
        <v>1212402</v>
      </c>
      <c r="L28" s="378">
        <f t="shared" si="4"/>
        <v>1150271</v>
      </c>
      <c r="M28" s="378">
        <f t="shared" si="4"/>
        <v>1154443</v>
      </c>
      <c r="N28" s="379"/>
      <c r="O28" s="309"/>
      <c r="P28" s="584"/>
      <c r="Q28" s="380">
        <f>SUM(Q26:Q27)</f>
        <v>1366292</v>
      </c>
      <c r="R28" s="378">
        <f>SUM(R26:R27)</f>
        <v>1225533</v>
      </c>
      <c r="S28" s="378">
        <f>SUM(S26:S27)</f>
        <v>1266860</v>
      </c>
      <c r="T28" s="378">
        <f>SUM(T26:T27)</f>
        <v>1212402</v>
      </c>
      <c r="U28" s="195"/>
    </row>
    <row r="29" spans="1:21" s="800" customFormat="1" ht="9.75" customHeight="1">
      <c r="A29" s="751"/>
      <c r="B29" s="2290" t="s">
        <v>123</v>
      </c>
      <c r="C29" s="2290"/>
      <c r="D29" s="286"/>
      <c r="E29" s="816"/>
      <c r="F29" s="753"/>
      <c r="G29" s="753"/>
      <c r="H29" s="753"/>
      <c r="I29" s="753"/>
      <c r="J29" s="753"/>
      <c r="K29" s="753"/>
      <c r="L29" s="753"/>
      <c r="M29" s="753"/>
      <c r="N29" s="405"/>
      <c r="O29" s="406"/>
      <c r="P29" s="754"/>
      <c r="Q29" s="755"/>
      <c r="R29" s="753"/>
      <c r="S29" s="753"/>
      <c r="T29" s="753"/>
      <c r="U29" s="371"/>
    </row>
    <row r="30" spans="1:21" s="800" customFormat="1" ht="9.75" customHeight="1">
      <c r="A30" s="697"/>
      <c r="B30" s="700"/>
      <c r="C30" s="365" t="s">
        <v>410</v>
      </c>
      <c r="D30" s="258"/>
      <c r="E30" s="375">
        <v>115</v>
      </c>
      <c r="F30" s="309">
        <v>119</v>
      </c>
      <c r="G30" s="309">
        <v>120</v>
      </c>
      <c r="H30" s="309">
        <v>119</v>
      </c>
      <c r="I30" s="309">
        <v>110</v>
      </c>
      <c r="J30" s="309">
        <v>95</v>
      </c>
      <c r="K30" s="309">
        <v>109</v>
      </c>
      <c r="L30" s="309">
        <v>114</v>
      </c>
      <c r="M30" s="309">
        <v>120</v>
      </c>
      <c r="N30" s="369"/>
      <c r="O30" s="309"/>
      <c r="P30" s="651"/>
      <c r="Q30" s="376">
        <v>115</v>
      </c>
      <c r="R30" s="309">
        <v>110</v>
      </c>
      <c r="S30" s="309">
        <v>120</v>
      </c>
      <c r="T30" s="309">
        <v>109</v>
      </c>
      <c r="U30" s="756"/>
    </row>
    <row r="31" spans="1:21" s="800" customFormat="1" ht="9.75" customHeight="1">
      <c r="A31" s="694"/>
      <c r="B31" s="694"/>
      <c r="C31" s="817" t="s">
        <v>411</v>
      </c>
      <c r="D31" s="772"/>
      <c r="E31" s="410">
        <v>313</v>
      </c>
      <c r="F31" s="411">
        <v>342</v>
      </c>
      <c r="G31" s="411">
        <v>351</v>
      </c>
      <c r="H31" s="411">
        <v>348</v>
      </c>
      <c r="I31" s="411">
        <v>335</v>
      </c>
      <c r="J31" s="411">
        <v>331</v>
      </c>
      <c r="K31" s="411">
        <v>310</v>
      </c>
      <c r="L31" s="411">
        <v>313</v>
      </c>
      <c r="M31" s="411">
        <v>331</v>
      </c>
      <c r="N31" s="369"/>
      <c r="O31" s="309"/>
      <c r="P31" s="560"/>
      <c r="Q31" s="561">
        <v>313</v>
      </c>
      <c r="R31" s="411">
        <v>335</v>
      </c>
      <c r="S31" s="411">
        <v>351</v>
      </c>
      <c r="T31" s="411">
        <v>310</v>
      </c>
      <c r="U31" s="756"/>
    </row>
    <row r="32" spans="1:21" s="800" customFormat="1" ht="9.75" customHeight="1">
      <c r="A32" s="757"/>
      <c r="B32" s="757"/>
      <c r="C32" s="757"/>
      <c r="D32" s="818"/>
      <c r="E32" s="377">
        <f>SUM(E30:E31)</f>
        <v>428</v>
      </c>
      <c r="F32" s="378">
        <f>SUM(F30:F31)</f>
        <v>461</v>
      </c>
      <c r="G32" s="378">
        <f aca="true" t="shared" si="5" ref="G32:M32">SUM(G30:G31)</f>
        <v>471</v>
      </c>
      <c r="H32" s="378">
        <f t="shared" si="5"/>
        <v>467</v>
      </c>
      <c r="I32" s="378">
        <f t="shared" si="5"/>
        <v>445</v>
      </c>
      <c r="J32" s="378">
        <f t="shared" si="5"/>
        <v>426</v>
      </c>
      <c r="K32" s="378">
        <f t="shared" si="5"/>
        <v>419</v>
      </c>
      <c r="L32" s="378">
        <f t="shared" si="5"/>
        <v>427</v>
      </c>
      <c r="M32" s="378">
        <f t="shared" si="5"/>
        <v>451</v>
      </c>
      <c r="N32" s="379"/>
      <c r="O32" s="309"/>
      <c r="P32" s="584"/>
      <c r="Q32" s="380">
        <f>SUM(Q30:Q31)</f>
        <v>428</v>
      </c>
      <c r="R32" s="378">
        <f>SUM(R30:R31)</f>
        <v>445</v>
      </c>
      <c r="S32" s="378">
        <f>SUM(S30:S31)</f>
        <v>471</v>
      </c>
      <c r="T32" s="378">
        <f>SUM(T30:T31)</f>
        <v>419</v>
      </c>
      <c r="U32" s="195"/>
    </row>
    <row r="33" spans="1:21" s="800" customFormat="1" ht="9.75" customHeight="1">
      <c r="A33" s="2322" t="s">
        <v>393</v>
      </c>
      <c r="B33" s="2322"/>
      <c r="C33" s="2322"/>
      <c r="D33" s="819"/>
      <c r="E33" s="820">
        <v>16245</v>
      </c>
      <c r="F33" s="378">
        <v>16030</v>
      </c>
      <c r="G33" s="378">
        <v>16145</v>
      </c>
      <c r="H33" s="378">
        <v>16191</v>
      </c>
      <c r="I33" s="378">
        <v>16033</v>
      </c>
      <c r="J33" s="378">
        <v>15704</v>
      </c>
      <c r="K33" s="378">
        <v>15687</v>
      </c>
      <c r="L33" s="378">
        <v>15810</v>
      </c>
      <c r="M33" s="378">
        <v>15556</v>
      </c>
      <c r="N33" s="379"/>
      <c r="O33" s="309"/>
      <c r="P33" s="584"/>
      <c r="Q33" s="380">
        <v>16245</v>
      </c>
      <c r="R33" s="378">
        <v>16033</v>
      </c>
      <c r="S33" s="378">
        <v>16145</v>
      </c>
      <c r="T33" s="378">
        <v>15687</v>
      </c>
      <c r="U33" s="195"/>
    </row>
    <row r="34" spans="1:21" s="800" customFormat="1" ht="8.25" customHeight="1">
      <c r="A34" s="821"/>
      <c r="B34" s="821"/>
      <c r="C34" s="821"/>
      <c r="D34" s="822"/>
      <c r="E34" s="676"/>
      <c r="F34" s="676"/>
      <c r="G34" s="676"/>
      <c r="H34" s="676"/>
      <c r="I34" s="676"/>
      <c r="J34" s="676"/>
      <c r="K34" s="676"/>
      <c r="L34" s="676"/>
      <c r="M34" s="676"/>
      <c r="N34" s="117"/>
      <c r="O34" s="823"/>
      <c r="P34" s="823"/>
      <c r="Q34" s="676"/>
      <c r="R34" s="676"/>
      <c r="S34" s="676"/>
      <c r="T34" s="676"/>
      <c r="U34" s="393"/>
    </row>
    <row r="35" spans="1:21" s="800" customFormat="1" ht="9" customHeight="1">
      <c r="A35" s="2215">
        <v>1</v>
      </c>
      <c r="B35" s="2352" t="s">
        <v>427</v>
      </c>
      <c r="C35" s="2352"/>
      <c r="D35" s="2352"/>
      <c r="E35" s="2352"/>
      <c r="F35" s="2352"/>
      <c r="G35" s="2352"/>
      <c r="H35" s="2352"/>
      <c r="I35" s="2352"/>
      <c r="J35" s="2352"/>
      <c r="K35" s="2352"/>
      <c r="L35" s="2352"/>
      <c r="M35" s="2352"/>
      <c r="N35" s="2352"/>
      <c r="O35" s="2352"/>
      <c r="P35" s="2352"/>
      <c r="Q35" s="2352"/>
      <c r="R35" s="2352"/>
      <c r="S35" s="2352"/>
      <c r="T35" s="2352"/>
      <c r="U35" s="2352"/>
    </row>
    <row r="36" spans="1:21" s="800" customFormat="1" ht="9" customHeight="1">
      <c r="A36" s="2215">
        <v>2</v>
      </c>
      <c r="B36" s="2351" t="s">
        <v>413</v>
      </c>
      <c r="C36" s="2351"/>
      <c r="D36" s="2351"/>
      <c r="E36" s="2351"/>
      <c r="F36" s="2351"/>
      <c r="G36" s="2351"/>
      <c r="H36" s="2351"/>
      <c r="I36" s="2351"/>
      <c r="J36" s="2351"/>
      <c r="K36" s="2351"/>
      <c r="L36" s="2351"/>
      <c r="M36" s="2351"/>
      <c r="N36" s="2351"/>
      <c r="O36" s="2351"/>
      <c r="P36" s="2351"/>
      <c r="Q36" s="2351"/>
      <c r="R36" s="2351"/>
      <c r="S36" s="2351"/>
      <c r="T36" s="2351"/>
      <c r="U36" s="2351"/>
    </row>
    <row r="37" spans="1:21" s="800" customFormat="1" ht="9" customHeight="1">
      <c r="A37" s="2215">
        <v>3</v>
      </c>
      <c r="B37" s="2351" t="s">
        <v>428</v>
      </c>
      <c r="C37" s="2351"/>
      <c r="D37" s="2351"/>
      <c r="E37" s="2351"/>
      <c r="F37" s="2351"/>
      <c r="G37" s="2351"/>
      <c r="H37" s="2351"/>
      <c r="I37" s="2351"/>
      <c r="J37" s="2351"/>
      <c r="K37" s="2351"/>
      <c r="L37" s="2351"/>
      <c r="M37" s="2351"/>
      <c r="N37" s="2351"/>
      <c r="O37" s="2351"/>
      <c r="P37" s="2351"/>
      <c r="Q37" s="2351"/>
      <c r="R37" s="2351"/>
      <c r="S37" s="2351"/>
      <c r="T37" s="2351"/>
      <c r="U37" s="2351"/>
    </row>
    <row r="38" spans="1:21" s="800" customFormat="1" ht="8.25" customHeight="1">
      <c r="A38" s="821"/>
      <c r="B38" s="821"/>
      <c r="C38" s="821"/>
      <c r="D38" s="822"/>
      <c r="E38" s="676"/>
      <c r="F38" s="676"/>
      <c r="G38" s="676"/>
      <c r="H38" s="676"/>
      <c r="I38" s="676"/>
      <c r="J38" s="676"/>
      <c r="K38" s="676"/>
      <c r="L38" s="676"/>
      <c r="M38" s="676"/>
      <c r="N38" s="117"/>
      <c r="O38" s="823"/>
      <c r="P38" s="823"/>
      <c r="Q38" s="676"/>
      <c r="R38" s="676"/>
      <c r="S38" s="676"/>
      <c r="T38" s="676"/>
      <c r="U38" s="393"/>
    </row>
    <row r="39" spans="1:21" s="800" customFormat="1" ht="9.75" customHeight="1">
      <c r="A39" s="700"/>
      <c r="B39" s="700"/>
      <c r="C39" s="700"/>
      <c r="D39" s="824"/>
      <c r="E39" s="825"/>
      <c r="F39" s="679"/>
      <c r="G39" s="679"/>
      <c r="H39" s="679"/>
      <c r="I39" s="679"/>
      <c r="J39" s="679"/>
      <c r="K39" s="679"/>
      <c r="L39" s="679"/>
      <c r="M39" s="679"/>
      <c r="N39" s="680"/>
      <c r="O39" s="681"/>
      <c r="P39" s="825"/>
      <c r="Q39" s="119" t="s">
        <v>278</v>
      </c>
      <c r="R39" s="120" t="s">
        <v>279</v>
      </c>
      <c r="S39" s="120" t="s">
        <v>279</v>
      </c>
      <c r="T39" s="120" t="s">
        <v>280</v>
      </c>
      <c r="U39" s="682"/>
    </row>
    <row r="40" spans="1:21" s="800" customFormat="1" ht="9.75" customHeight="1">
      <c r="A40" s="826"/>
      <c r="B40" s="826"/>
      <c r="C40" s="826"/>
      <c r="D40" s="824"/>
      <c r="E40" s="827" t="s">
        <v>217</v>
      </c>
      <c r="F40" s="828" t="s">
        <v>225</v>
      </c>
      <c r="G40" s="828" t="s">
        <v>226</v>
      </c>
      <c r="H40" s="828" t="s">
        <v>227</v>
      </c>
      <c r="I40" s="828" t="s">
        <v>228</v>
      </c>
      <c r="J40" s="828" t="s">
        <v>229</v>
      </c>
      <c r="K40" s="828" t="s">
        <v>230</v>
      </c>
      <c r="L40" s="828" t="s">
        <v>231</v>
      </c>
      <c r="M40" s="828" t="s">
        <v>232</v>
      </c>
      <c r="N40" s="683"/>
      <c r="O40" s="299"/>
      <c r="P40" s="684"/>
      <c r="Q40" s="829" t="s">
        <v>281</v>
      </c>
      <c r="R40" s="828" t="s">
        <v>281</v>
      </c>
      <c r="S40" s="828" t="s">
        <v>282</v>
      </c>
      <c r="T40" s="828" t="s">
        <v>282</v>
      </c>
      <c r="U40" s="358"/>
    </row>
    <row r="41" spans="1:21" s="800" customFormat="1" ht="9.75" customHeight="1">
      <c r="A41" s="826"/>
      <c r="B41" s="826"/>
      <c r="C41" s="826"/>
      <c r="D41" s="824"/>
      <c r="E41" s="804"/>
      <c r="F41" s="805"/>
      <c r="G41" s="805"/>
      <c r="H41" s="805"/>
      <c r="I41" s="805"/>
      <c r="J41" s="805"/>
      <c r="K41" s="805"/>
      <c r="L41" s="805"/>
      <c r="M41" s="805"/>
      <c r="N41" s="806"/>
      <c r="O41" s="803"/>
      <c r="P41" s="807"/>
      <c r="Q41" s="805"/>
      <c r="R41" s="805"/>
      <c r="S41" s="805"/>
      <c r="T41" s="805"/>
      <c r="U41" s="806"/>
    </row>
    <row r="42" spans="1:21" s="800" customFormat="1" ht="9.75" customHeight="1">
      <c r="A42" s="826"/>
      <c r="B42" s="826"/>
      <c r="C42" s="826"/>
      <c r="D42" s="824"/>
      <c r="E42" s="385">
        <v>1299641</v>
      </c>
      <c r="F42" s="386">
        <v>1251081</v>
      </c>
      <c r="G42" s="386">
        <v>1203322</v>
      </c>
      <c r="H42" s="386">
        <v>1159634</v>
      </c>
      <c r="I42" s="386">
        <v>1157786</v>
      </c>
      <c r="J42" s="386">
        <v>1124637</v>
      </c>
      <c r="K42" s="386">
        <v>1144879</v>
      </c>
      <c r="L42" s="386">
        <v>1086841</v>
      </c>
      <c r="M42" s="386">
        <v>1089543</v>
      </c>
      <c r="N42" s="308"/>
      <c r="O42" s="309"/>
      <c r="P42" s="695"/>
      <c r="Q42" s="387">
        <v>1299641</v>
      </c>
      <c r="R42" s="386">
        <v>1157786</v>
      </c>
      <c r="S42" s="386">
        <v>1203322</v>
      </c>
      <c r="T42" s="386">
        <v>1144879</v>
      </c>
      <c r="U42" s="388"/>
    </row>
  </sheetData>
  <sheetProtection selectLockedCells="1"/>
  <mergeCells count="24">
    <mergeCell ref="B10:C10"/>
    <mergeCell ref="B11:C11"/>
    <mergeCell ref="B12:C12"/>
    <mergeCell ref="B13:C13"/>
    <mergeCell ref="A33:C33"/>
    <mergeCell ref="B16:C16"/>
    <mergeCell ref="B17:C17"/>
    <mergeCell ref="B20:C20"/>
    <mergeCell ref="B21:C21"/>
    <mergeCell ref="A6:C6"/>
    <mergeCell ref="A24:C24"/>
    <mergeCell ref="A19:C19"/>
    <mergeCell ref="A14:C14"/>
    <mergeCell ref="A15:C15"/>
    <mergeCell ref="B35:U35"/>
    <mergeCell ref="B36:U36"/>
    <mergeCell ref="B37:U37"/>
    <mergeCell ref="A1:U1"/>
    <mergeCell ref="B7:C7"/>
    <mergeCell ref="B8:C8"/>
    <mergeCell ref="B9:C9"/>
    <mergeCell ref="A3:C3"/>
    <mergeCell ref="B25:C25"/>
    <mergeCell ref="B29:C29"/>
  </mergeCells>
  <printOptions horizontalCentered="1"/>
  <pageMargins left="0.25" right="0.25" top="0.5" bottom="0.25" header="0.5" footer="0.5"/>
  <pageSetup horizontalDpi="600" verticalDpi="600" orientation="landscape" paperSize="9" scale="98" r:id="rId1"/>
</worksheet>
</file>

<file path=xl/worksheets/sheet15.xml><?xml version="1.0" encoding="utf-8"?>
<worksheet xmlns="http://schemas.openxmlformats.org/spreadsheetml/2006/main" xmlns:r="http://schemas.openxmlformats.org/officeDocument/2006/relationships">
  <dimension ref="A1:T36"/>
  <sheetViews>
    <sheetView zoomScalePageLayoutView="0" workbookViewId="0" topLeftCell="A1">
      <selection activeCell="D29" sqref="D29"/>
    </sheetView>
  </sheetViews>
  <sheetFormatPr defaultColWidth="9.140625" defaultRowHeight="12.75"/>
  <cols>
    <col min="1" max="1" width="2.140625" style="935" customWidth="1"/>
    <col min="2" max="2" width="37.421875" style="935" customWidth="1"/>
    <col min="3" max="3" width="4.28125" style="838" customWidth="1"/>
    <col min="4" max="4" width="7.8515625" style="936" customWidth="1"/>
    <col min="5" max="5" width="7.57421875" style="937" customWidth="1"/>
    <col min="6" max="12" width="7.57421875" style="838" customWidth="1"/>
    <col min="13" max="13" width="1.28515625" style="838" customWidth="1"/>
    <col min="14" max="14" width="1.7109375" style="938" customWidth="1"/>
    <col min="15" max="15" width="1.28515625" style="937" customWidth="1"/>
    <col min="16" max="16" width="7.28125" style="937" customWidth="1"/>
    <col min="17" max="19" width="7.57421875" style="838" customWidth="1"/>
    <col min="20" max="20" width="1.28515625" style="939" customWidth="1"/>
    <col min="21" max="22" width="9.140625" style="838" customWidth="1"/>
    <col min="23" max="23" width="9.140625" style="940" customWidth="1"/>
    <col min="24" max="255" width="9.140625" style="838" customWidth="1"/>
    <col min="256" max="16384" width="9.140625" style="838" customWidth="1"/>
  </cols>
  <sheetData>
    <row r="1" spans="1:20" ht="18">
      <c r="A1" s="2307" t="s">
        <v>429</v>
      </c>
      <c r="B1" s="2307"/>
      <c r="C1" s="2307"/>
      <c r="D1" s="2307"/>
      <c r="E1" s="2307"/>
      <c r="F1" s="2307"/>
      <c r="G1" s="2307"/>
      <c r="H1" s="2307"/>
      <c r="I1" s="2307"/>
      <c r="J1" s="2307"/>
      <c r="K1" s="2307"/>
      <c r="L1" s="2307"/>
      <c r="M1" s="2307"/>
      <c r="N1" s="2307"/>
      <c r="O1" s="2307"/>
      <c r="P1" s="2307"/>
      <c r="Q1" s="2307"/>
      <c r="R1" s="2307"/>
      <c r="S1" s="2307"/>
      <c r="T1" s="2307"/>
    </row>
    <row r="2" spans="1:20" ht="10.5" customHeight="1">
      <c r="A2" s="839"/>
      <c r="B2" s="839"/>
      <c r="C2" s="839"/>
      <c r="D2" s="839"/>
      <c r="E2" s="839"/>
      <c r="F2" s="839"/>
      <c r="G2" s="839"/>
      <c r="H2" s="839"/>
      <c r="I2" s="839"/>
      <c r="J2" s="839"/>
      <c r="K2" s="839"/>
      <c r="L2" s="839"/>
      <c r="M2" s="840"/>
      <c r="N2" s="841"/>
      <c r="O2" s="841"/>
      <c r="P2" s="839"/>
      <c r="Q2" s="839"/>
      <c r="R2" s="839"/>
      <c r="S2" s="839"/>
      <c r="T2" s="839"/>
    </row>
    <row r="3" spans="1:20" ht="10.5" customHeight="1">
      <c r="A3" s="2253" t="s">
        <v>202</v>
      </c>
      <c r="B3" s="2253"/>
      <c r="C3" s="105"/>
      <c r="D3" s="842"/>
      <c r="E3" s="843"/>
      <c r="F3" s="843"/>
      <c r="G3" s="843"/>
      <c r="H3" s="843"/>
      <c r="I3" s="843"/>
      <c r="J3" s="843"/>
      <c r="K3" s="843"/>
      <c r="L3" s="843"/>
      <c r="M3" s="844"/>
      <c r="N3" s="845"/>
      <c r="O3" s="2359"/>
      <c r="P3" s="846" t="s">
        <v>278</v>
      </c>
      <c r="Q3" s="847" t="s">
        <v>279</v>
      </c>
      <c r="R3" s="847" t="s">
        <v>279</v>
      </c>
      <c r="S3" s="847" t="s">
        <v>280</v>
      </c>
      <c r="T3" s="2357"/>
    </row>
    <row r="4" spans="1:20" ht="10.5" customHeight="1">
      <c r="A4" s="848"/>
      <c r="B4" s="848"/>
      <c r="C4" s="849"/>
      <c r="D4" s="850" t="s">
        <v>217</v>
      </c>
      <c r="E4" s="851" t="s">
        <v>225</v>
      </c>
      <c r="F4" s="851" t="s">
        <v>226</v>
      </c>
      <c r="G4" s="851" t="s">
        <v>227</v>
      </c>
      <c r="H4" s="851" t="s">
        <v>228</v>
      </c>
      <c r="I4" s="851" t="s">
        <v>229</v>
      </c>
      <c r="J4" s="851" t="s">
        <v>230</v>
      </c>
      <c r="K4" s="851" t="s">
        <v>231</v>
      </c>
      <c r="L4" s="851" t="s">
        <v>232</v>
      </c>
      <c r="M4" s="852"/>
      <c r="N4" s="853"/>
      <c r="O4" s="2360"/>
      <c r="P4" s="854" t="s">
        <v>281</v>
      </c>
      <c r="Q4" s="851" t="s">
        <v>281</v>
      </c>
      <c r="R4" s="851" t="s">
        <v>282</v>
      </c>
      <c r="S4" s="851" t="s">
        <v>282</v>
      </c>
      <c r="T4" s="2358"/>
    </row>
    <row r="5" spans="1:20" ht="10.5" customHeight="1">
      <c r="A5" s="104"/>
      <c r="B5" s="104"/>
      <c r="C5" s="104"/>
      <c r="D5" s="105"/>
      <c r="E5" s="105"/>
      <c r="F5" s="105"/>
      <c r="G5" s="105"/>
      <c r="H5" s="105"/>
      <c r="I5" s="105"/>
      <c r="J5" s="105"/>
      <c r="K5" s="105"/>
      <c r="L5" s="105"/>
      <c r="M5" s="105"/>
      <c r="N5" s="105"/>
      <c r="O5" s="105"/>
      <c r="P5" s="845"/>
      <c r="Q5" s="105"/>
      <c r="R5" s="105"/>
      <c r="S5" s="105"/>
      <c r="T5" s="855"/>
    </row>
    <row r="6" spans="1:20" ht="10.5" customHeight="1">
      <c r="A6" s="2252" t="s">
        <v>142</v>
      </c>
      <c r="B6" s="2252"/>
      <c r="C6" s="856"/>
      <c r="D6" s="842"/>
      <c r="E6" s="857"/>
      <c r="F6" s="857"/>
      <c r="G6" s="857"/>
      <c r="H6" s="857"/>
      <c r="I6" s="857"/>
      <c r="J6" s="857"/>
      <c r="K6" s="857"/>
      <c r="L6" s="857"/>
      <c r="M6" s="858"/>
      <c r="N6" s="105"/>
      <c r="O6" s="859"/>
      <c r="P6" s="843"/>
      <c r="Q6" s="857"/>
      <c r="R6" s="857"/>
      <c r="S6" s="857"/>
      <c r="T6" s="860"/>
    </row>
    <row r="7" spans="1:20" ht="10.5" customHeight="1">
      <c r="A7" s="861"/>
      <c r="B7" s="862" t="s">
        <v>141</v>
      </c>
      <c r="C7" s="863"/>
      <c r="D7" s="460">
        <v>286</v>
      </c>
      <c r="E7" s="461">
        <v>265</v>
      </c>
      <c r="F7" s="461">
        <v>230</v>
      </c>
      <c r="G7" s="461">
        <v>240</v>
      </c>
      <c r="H7" s="461">
        <v>261</v>
      </c>
      <c r="I7" s="461">
        <v>238</v>
      </c>
      <c r="J7" s="461">
        <v>224</v>
      </c>
      <c r="K7" s="461">
        <v>210</v>
      </c>
      <c r="L7" s="461">
        <v>169</v>
      </c>
      <c r="M7" s="462"/>
      <c r="N7" s="864"/>
      <c r="O7" s="865"/>
      <c r="P7" s="464">
        <v>551</v>
      </c>
      <c r="Q7" s="461">
        <v>499</v>
      </c>
      <c r="R7" s="461">
        <v>969</v>
      </c>
      <c r="S7" s="461">
        <v>762</v>
      </c>
      <c r="T7" s="866"/>
    </row>
    <row r="8" spans="1:20" ht="10.5" customHeight="1">
      <c r="A8" s="867"/>
      <c r="B8" s="868" t="s">
        <v>140</v>
      </c>
      <c r="C8" s="869"/>
      <c r="D8" s="870">
        <v>-12</v>
      </c>
      <c r="E8" s="871">
        <v>1</v>
      </c>
      <c r="F8" s="871">
        <v>-9</v>
      </c>
      <c r="G8" s="871">
        <v>21</v>
      </c>
      <c r="H8" s="871">
        <v>1</v>
      </c>
      <c r="I8" s="871">
        <v>14</v>
      </c>
      <c r="J8" s="871">
        <v>-17</v>
      </c>
      <c r="K8" s="871">
        <v>-16</v>
      </c>
      <c r="L8" s="871">
        <v>41</v>
      </c>
      <c r="M8" s="872"/>
      <c r="N8" s="463"/>
      <c r="O8" s="873"/>
      <c r="P8" s="874">
        <v>-11</v>
      </c>
      <c r="Q8" s="871">
        <v>15</v>
      </c>
      <c r="R8" s="875">
        <v>27</v>
      </c>
      <c r="S8" s="871">
        <v>53</v>
      </c>
      <c r="T8" s="876"/>
    </row>
    <row r="9" spans="1:20" ht="10.5" customHeight="1">
      <c r="A9" s="2355" t="s">
        <v>430</v>
      </c>
      <c r="B9" s="2355"/>
      <c r="C9" s="877"/>
      <c r="D9" s="460">
        <f>SUM(D7:D8)</f>
        <v>274</v>
      </c>
      <c r="E9" s="461">
        <f>SUM(E7:E8)</f>
        <v>266</v>
      </c>
      <c r="F9" s="461">
        <f aca="true" t="shared" si="0" ref="F9:L9">SUM(F7:F8)</f>
        <v>221</v>
      </c>
      <c r="G9" s="461">
        <f t="shared" si="0"/>
        <v>261</v>
      </c>
      <c r="H9" s="461">
        <f t="shared" si="0"/>
        <v>262</v>
      </c>
      <c r="I9" s="461">
        <f t="shared" si="0"/>
        <v>252</v>
      </c>
      <c r="J9" s="461">
        <f t="shared" si="0"/>
        <v>207</v>
      </c>
      <c r="K9" s="461">
        <f t="shared" si="0"/>
        <v>194</v>
      </c>
      <c r="L9" s="461">
        <f t="shared" si="0"/>
        <v>210</v>
      </c>
      <c r="M9" s="462"/>
      <c r="N9" s="463"/>
      <c r="O9" s="865"/>
      <c r="P9" s="464">
        <f>SUM(P7:P8)</f>
        <v>540</v>
      </c>
      <c r="Q9" s="461">
        <f>SUM(Q7:Q8)</f>
        <v>514</v>
      </c>
      <c r="R9" s="461">
        <f>SUM(R7:R8)</f>
        <v>996</v>
      </c>
      <c r="S9" s="461">
        <f>SUM(S7:S8)</f>
        <v>815</v>
      </c>
      <c r="T9" s="465"/>
    </row>
    <row r="10" spans="1:20" ht="10.5" customHeight="1">
      <c r="A10" s="867"/>
      <c r="B10" s="867" t="s">
        <v>137</v>
      </c>
      <c r="C10" s="869"/>
      <c r="D10" s="878">
        <v>124</v>
      </c>
      <c r="E10" s="463">
        <v>110</v>
      </c>
      <c r="F10" s="463">
        <v>78</v>
      </c>
      <c r="G10" s="463">
        <v>90</v>
      </c>
      <c r="H10" s="463">
        <v>97</v>
      </c>
      <c r="I10" s="463">
        <v>91</v>
      </c>
      <c r="J10" s="463">
        <v>91</v>
      </c>
      <c r="K10" s="463">
        <v>72</v>
      </c>
      <c r="L10" s="463">
        <v>60</v>
      </c>
      <c r="M10" s="462"/>
      <c r="N10" s="463"/>
      <c r="O10" s="879"/>
      <c r="P10" s="880">
        <v>234</v>
      </c>
      <c r="Q10" s="463">
        <v>188</v>
      </c>
      <c r="R10" s="463">
        <v>356</v>
      </c>
      <c r="S10" s="463">
        <v>280</v>
      </c>
      <c r="T10" s="465"/>
    </row>
    <row r="11" spans="1:20" ht="10.5" customHeight="1">
      <c r="A11" s="2353" t="s">
        <v>431</v>
      </c>
      <c r="B11" s="2353"/>
      <c r="C11" s="881"/>
      <c r="D11" s="474">
        <f>D9-D10</f>
        <v>150</v>
      </c>
      <c r="E11" s="882">
        <f>E9-E10</f>
        <v>156</v>
      </c>
      <c r="F11" s="882">
        <f aca="true" t="shared" si="1" ref="F11:L11">F9-F10</f>
        <v>143</v>
      </c>
      <c r="G11" s="882">
        <f t="shared" si="1"/>
        <v>171</v>
      </c>
      <c r="H11" s="882">
        <f t="shared" si="1"/>
        <v>165</v>
      </c>
      <c r="I11" s="882">
        <f t="shared" si="1"/>
        <v>161</v>
      </c>
      <c r="J11" s="882">
        <f t="shared" si="1"/>
        <v>116</v>
      </c>
      <c r="K11" s="882">
        <f t="shared" si="1"/>
        <v>122</v>
      </c>
      <c r="L11" s="882">
        <f t="shared" si="1"/>
        <v>150</v>
      </c>
      <c r="M11" s="883"/>
      <c r="N11" s="463"/>
      <c r="O11" s="884"/>
      <c r="P11" s="920">
        <f>P9-P10</f>
        <v>306</v>
      </c>
      <c r="Q11" s="882">
        <f>Q9-Q10</f>
        <v>326</v>
      </c>
      <c r="R11" s="882">
        <f>R9-R10</f>
        <v>640</v>
      </c>
      <c r="S11" s="882">
        <f>S9-S10</f>
        <v>535</v>
      </c>
      <c r="T11" s="478"/>
    </row>
    <row r="12" spans="1:20" ht="10.5" customHeight="1">
      <c r="A12" s="2355" t="s">
        <v>432</v>
      </c>
      <c r="B12" s="2355"/>
      <c r="C12" s="877"/>
      <c r="D12" s="885">
        <v>0.047</v>
      </c>
      <c r="E12" s="886">
        <v>0.043</v>
      </c>
      <c r="F12" s="886">
        <v>0.045</v>
      </c>
      <c r="G12" s="886">
        <v>0.053</v>
      </c>
      <c r="H12" s="886">
        <v>0.053</v>
      </c>
      <c r="I12" s="886">
        <v>0.051</v>
      </c>
      <c r="J12" s="886">
        <v>0.037</v>
      </c>
      <c r="K12" s="886">
        <v>0.039</v>
      </c>
      <c r="L12" s="886">
        <v>0.049</v>
      </c>
      <c r="M12" s="887"/>
      <c r="N12" s="888"/>
      <c r="O12" s="889"/>
      <c r="P12" s="890">
        <v>0.045</v>
      </c>
      <c r="Q12" s="891">
        <v>0.052</v>
      </c>
      <c r="R12" s="886">
        <v>0.05</v>
      </c>
      <c r="S12" s="886">
        <v>0.043</v>
      </c>
      <c r="T12" s="892"/>
    </row>
    <row r="13" spans="1:20" ht="10.5" customHeight="1">
      <c r="A13" s="2355" t="s">
        <v>433</v>
      </c>
      <c r="B13" s="2355"/>
      <c r="C13" s="877"/>
      <c r="D13" s="893">
        <v>0.087</v>
      </c>
      <c r="E13" s="894">
        <v>0.073</v>
      </c>
      <c r="F13" s="894">
        <v>0.069</v>
      </c>
      <c r="G13" s="894">
        <v>0.08</v>
      </c>
      <c r="H13" s="894">
        <v>0.084</v>
      </c>
      <c r="I13" s="894">
        <v>0.08</v>
      </c>
      <c r="J13" s="894">
        <v>0.066</v>
      </c>
      <c r="K13" s="894">
        <v>0.062</v>
      </c>
      <c r="L13" s="894">
        <v>0.068</v>
      </c>
      <c r="M13" s="895"/>
      <c r="N13" s="888"/>
      <c r="O13" s="896"/>
      <c r="P13" s="897">
        <v>0.079</v>
      </c>
      <c r="Q13" s="898">
        <v>0.082</v>
      </c>
      <c r="R13" s="894">
        <v>0.078</v>
      </c>
      <c r="S13" s="894">
        <v>0.065</v>
      </c>
      <c r="T13" s="899"/>
    </row>
    <row r="14" spans="1:20" ht="10.5" customHeight="1">
      <c r="A14" s="99"/>
      <c r="B14" s="99"/>
      <c r="C14" s="900"/>
      <c r="D14" s="901"/>
      <c r="E14" s="902"/>
      <c r="F14" s="902"/>
      <c r="G14" s="902"/>
      <c r="H14" s="902"/>
      <c r="I14" s="902"/>
      <c r="J14" s="902"/>
      <c r="K14" s="902"/>
      <c r="L14" s="902"/>
      <c r="M14" s="105"/>
      <c r="N14" s="105"/>
      <c r="O14" s="902"/>
      <c r="P14" s="902"/>
      <c r="Q14" s="902"/>
      <c r="R14" s="902"/>
      <c r="S14" s="902"/>
      <c r="T14" s="903"/>
    </row>
    <row r="15" spans="1:20" ht="10.5" customHeight="1">
      <c r="A15" s="2361" t="s">
        <v>139</v>
      </c>
      <c r="B15" s="2361"/>
      <c r="C15" s="863"/>
      <c r="D15" s="904"/>
      <c r="E15" s="905"/>
      <c r="F15" s="905"/>
      <c r="G15" s="905"/>
      <c r="H15" s="905"/>
      <c r="I15" s="905"/>
      <c r="J15" s="905"/>
      <c r="K15" s="905"/>
      <c r="L15" s="905"/>
      <c r="M15" s="906"/>
      <c r="N15" s="907"/>
      <c r="O15" s="908"/>
      <c r="P15" s="905"/>
      <c r="Q15" s="905"/>
      <c r="R15" s="905"/>
      <c r="S15" s="905"/>
      <c r="T15" s="909"/>
    </row>
    <row r="16" spans="1:20" ht="10.5" customHeight="1">
      <c r="A16" s="861"/>
      <c r="B16" s="861" t="s">
        <v>434</v>
      </c>
      <c r="C16" s="863"/>
      <c r="D16" s="910">
        <v>27</v>
      </c>
      <c r="E16" s="461">
        <v>28</v>
      </c>
      <c r="F16" s="461">
        <v>17</v>
      </c>
      <c r="G16" s="461">
        <v>37</v>
      </c>
      <c r="H16" s="461">
        <v>26</v>
      </c>
      <c r="I16" s="461">
        <v>55</v>
      </c>
      <c r="J16" s="461">
        <v>0</v>
      </c>
      <c r="K16" s="461">
        <v>34</v>
      </c>
      <c r="L16" s="461">
        <v>53</v>
      </c>
      <c r="M16" s="462"/>
      <c r="N16" s="463"/>
      <c r="O16" s="865"/>
      <c r="P16" s="464">
        <v>55</v>
      </c>
      <c r="Q16" s="911">
        <v>81</v>
      </c>
      <c r="R16" s="461">
        <v>135</v>
      </c>
      <c r="S16" s="461">
        <v>146</v>
      </c>
      <c r="T16" s="465"/>
    </row>
    <row r="17" spans="1:20" ht="10.5" customHeight="1">
      <c r="A17" s="861"/>
      <c r="B17" s="861" t="s">
        <v>435</v>
      </c>
      <c r="C17" s="869"/>
      <c r="D17" s="910">
        <v>90</v>
      </c>
      <c r="E17" s="461">
        <v>107</v>
      </c>
      <c r="F17" s="461">
        <v>80</v>
      </c>
      <c r="G17" s="461">
        <v>97</v>
      </c>
      <c r="H17" s="461">
        <v>84</v>
      </c>
      <c r="I17" s="461">
        <v>83</v>
      </c>
      <c r="J17" s="461">
        <v>73</v>
      </c>
      <c r="K17" s="461">
        <v>88</v>
      </c>
      <c r="L17" s="461">
        <v>78</v>
      </c>
      <c r="M17" s="462"/>
      <c r="N17" s="463"/>
      <c r="O17" s="912"/>
      <c r="P17" s="913">
        <v>197</v>
      </c>
      <c r="Q17" s="461">
        <v>167</v>
      </c>
      <c r="R17" s="461">
        <v>344</v>
      </c>
      <c r="S17" s="461">
        <v>323</v>
      </c>
      <c r="T17" s="465"/>
    </row>
    <row r="18" spans="1:20" ht="10.5" customHeight="1">
      <c r="A18" s="861"/>
      <c r="B18" s="861" t="s">
        <v>138</v>
      </c>
      <c r="C18" s="869"/>
      <c r="D18" s="910">
        <v>109</v>
      </c>
      <c r="E18" s="461">
        <v>100</v>
      </c>
      <c r="F18" s="461">
        <v>75</v>
      </c>
      <c r="G18" s="461">
        <v>90</v>
      </c>
      <c r="H18" s="461">
        <v>88</v>
      </c>
      <c r="I18" s="461">
        <v>80</v>
      </c>
      <c r="J18" s="461">
        <v>77</v>
      </c>
      <c r="K18" s="461">
        <v>68</v>
      </c>
      <c r="L18" s="461">
        <v>50</v>
      </c>
      <c r="M18" s="462"/>
      <c r="N18" s="463"/>
      <c r="O18" s="914"/>
      <c r="P18" s="913">
        <v>209</v>
      </c>
      <c r="Q18" s="461">
        <v>168</v>
      </c>
      <c r="R18" s="461">
        <v>333</v>
      </c>
      <c r="S18" s="461">
        <v>235</v>
      </c>
      <c r="T18" s="465"/>
    </row>
    <row r="19" spans="1:20" ht="10.5" customHeight="1">
      <c r="A19" s="861"/>
      <c r="B19" s="861" t="s">
        <v>436</v>
      </c>
      <c r="C19" s="881"/>
      <c r="D19" s="910">
        <v>9</v>
      </c>
      <c r="E19" s="461">
        <v>13</v>
      </c>
      <c r="F19" s="461">
        <v>9</v>
      </c>
      <c r="G19" s="461">
        <v>16</v>
      </c>
      <c r="H19" s="461">
        <v>18</v>
      </c>
      <c r="I19" s="461">
        <v>12</v>
      </c>
      <c r="J19" s="461">
        <v>11</v>
      </c>
      <c r="K19" s="461">
        <v>12</v>
      </c>
      <c r="L19" s="461">
        <v>9</v>
      </c>
      <c r="M19" s="462"/>
      <c r="N19" s="463"/>
      <c r="O19" s="914"/>
      <c r="P19" s="913">
        <v>22</v>
      </c>
      <c r="Q19" s="461">
        <v>30</v>
      </c>
      <c r="R19" s="461">
        <v>55</v>
      </c>
      <c r="S19" s="461">
        <v>52</v>
      </c>
      <c r="T19" s="465"/>
    </row>
    <row r="20" spans="1:20" ht="10.5" customHeight="1">
      <c r="A20" s="861"/>
      <c r="B20" s="861" t="s">
        <v>437</v>
      </c>
      <c r="C20" s="881"/>
      <c r="D20" s="910">
        <v>24</v>
      </c>
      <c r="E20" s="461">
        <v>5</v>
      </c>
      <c r="F20" s="461">
        <v>15</v>
      </c>
      <c r="G20" s="461">
        <v>12</v>
      </c>
      <c r="H20" s="461">
        <v>34</v>
      </c>
      <c r="I20" s="461">
        <v>16</v>
      </c>
      <c r="J20" s="461">
        <v>25</v>
      </c>
      <c r="K20" s="461">
        <v>-12</v>
      </c>
      <c r="L20" s="461">
        <v>11</v>
      </c>
      <c r="M20" s="466"/>
      <c r="N20" s="467"/>
      <c r="O20" s="915"/>
      <c r="P20" s="913">
        <v>29</v>
      </c>
      <c r="Q20" s="461">
        <v>50</v>
      </c>
      <c r="R20" s="461">
        <v>77</v>
      </c>
      <c r="S20" s="461">
        <v>7</v>
      </c>
      <c r="T20" s="465"/>
    </row>
    <row r="21" spans="1:20" ht="10.5" customHeight="1">
      <c r="A21" s="861"/>
      <c r="B21" s="861" t="s">
        <v>350</v>
      </c>
      <c r="C21" s="881"/>
      <c r="D21" s="916">
        <v>15</v>
      </c>
      <c r="E21" s="871">
        <v>13</v>
      </c>
      <c r="F21" s="871">
        <v>25</v>
      </c>
      <c r="G21" s="871">
        <v>9</v>
      </c>
      <c r="H21" s="871">
        <v>12</v>
      </c>
      <c r="I21" s="871">
        <v>6</v>
      </c>
      <c r="J21" s="871">
        <v>21</v>
      </c>
      <c r="K21" s="871">
        <v>4</v>
      </c>
      <c r="L21" s="871">
        <v>9</v>
      </c>
      <c r="M21" s="917"/>
      <c r="N21" s="467"/>
      <c r="O21" s="918"/>
      <c r="P21" s="874">
        <v>28</v>
      </c>
      <c r="Q21" s="871">
        <v>18</v>
      </c>
      <c r="R21" s="871">
        <v>52</v>
      </c>
      <c r="S21" s="871">
        <v>52</v>
      </c>
      <c r="T21" s="876"/>
    </row>
    <row r="22" spans="1:20" ht="10.5" customHeight="1">
      <c r="A22" s="2355" t="s">
        <v>430</v>
      </c>
      <c r="B22" s="2355"/>
      <c r="C22" s="877"/>
      <c r="D22" s="479">
        <f>SUM(D16:D21)</f>
        <v>274</v>
      </c>
      <c r="E22" s="461">
        <f>SUM(E16:E21)</f>
        <v>266</v>
      </c>
      <c r="F22" s="461">
        <f aca="true" t="shared" si="2" ref="F22:L22">SUM(F16:F21)</f>
        <v>221</v>
      </c>
      <c r="G22" s="461">
        <f t="shared" si="2"/>
        <v>261</v>
      </c>
      <c r="H22" s="461">
        <f t="shared" si="2"/>
        <v>262</v>
      </c>
      <c r="I22" s="461">
        <f t="shared" si="2"/>
        <v>252</v>
      </c>
      <c r="J22" s="461">
        <f t="shared" si="2"/>
        <v>207</v>
      </c>
      <c r="K22" s="461">
        <f t="shared" si="2"/>
        <v>194</v>
      </c>
      <c r="L22" s="461">
        <f t="shared" si="2"/>
        <v>210</v>
      </c>
      <c r="M22" s="462"/>
      <c r="N22" s="463"/>
      <c r="O22" s="865"/>
      <c r="P22" s="464">
        <f>SUM(P16:P21)</f>
        <v>540</v>
      </c>
      <c r="Q22" s="461">
        <f>SUM(Q16:Q21)</f>
        <v>514</v>
      </c>
      <c r="R22" s="461">
        <f>SUM(R16:R21)</f>
        <v>996</v>
      </c>
      <c r="S22" s="461">
        <f>SUM(S16:S21)</f>
        <v>815</v>
      </c>
      <c r="T22" s="465"/>
    </row>
    <row r="23" spans="1:20" ht="10.5" customHeight="1">
      <c r="A23" s="867"/>
      <c r="B23" s="867" t="s">
        <v>137</v>
      </c>
      <c r="C23" s="869"/>
      <c r="D23" s="878">
        <v>124</v>
      </c>
      <c r="E23" s="463">
        <v>110</v>
      </c>
      <c r="F23" s="463">
        <v>78</v>
      </c>
      <c r="G23" s="463">
        <v>90</v>
      </c>
      <c r="H23" s="463">
        <v>97</v>
      </c>
      <c r="I23" s="463">
        <v>91</v>
      </c>
      <c r="J23" s="463">
        <v>91</v>
      </c>
      <c r="K23" s="463">
        <v>72</v>
      </c>
      <c r="L23" s="463">
        <v>60</v>
      </c>
      <c r="M23" s="462"/>
      <c r="N23" s="463"/>
      <c r="O23" s="919"/>
      <c r="P23" s="880">
        <v>234</v>
      </c>
      <c r="Q23" s="463">
        <v>188</v>
      </c>
      <c r="R23" s="463">
        <v>356</v>
      </c>
      <c r="S23" s="463">
        <v>280</v>
      </c>
      <c r="T23" s="465"/>
    </row>
    <row r="24" spans="1:20" ht="10.5" customHeight="1">
      <c r="A24" s="2355" t="s">
        <v>431</v>
      </c>
      <c r="B24" s="2355"/>
      <c r="C24" s="877"/>
      <c r="D24" s="474">
        <f>D22-D23</f>
        <v>150</v>
      </c>
      <c r="E24" s="882">
        <f>E22-E23</f>
        <v>156</v>
      </c>
      <c r="F24" s="882">
        <f aca="true" t="shared" si="3" ref="F24:L24">F22-F23</f>
        <v>143</v>
      </c>
      <c r="G24" s="882">
        <f t="shared" si="3"/>
        <v>171</v>
      </c>
      <c r="H24" s="882">
        <f t="shared" si="3"/>
        <v>165</v>
      </c>
      <c r="I24" s="882">
        <f t="shared" si="3"/>
        <v>161</v>
      </c>
      <c r="J24" s="882">
        <f t="shared" si="3"/>
        <v>116</v>
      </c>
      <c r="K24" s="882">
        <f t="shared" si="3"/>
        <v>122</v>
      </c>
      <c r="L24" s="882">
        <f t="shared" si="3"/>
        <v>150</v>
      </c>
      <c r="M24" s="883"/>
      <c r="N24" s="463"/>
      <c r="O24" s="884"/>
      <c r="P24" s="920">
        <f>P22-P23</f>
        <v>306</v>
      </c>
      <c r="Q24" s="882">
        <f>Q22-Q23</f>
        <v>326</v>
      </c>
      <c r="R24" s="882">
        <f>R22-R23</f>
        <v>640</v>
      </c>
      <c r="S24" s="882">
        <f>S22-S23</f>
        <v>535</v>
      </c>
      <c r="T24" s="478"/>
    </row>
    <row r="25" spans="1:20" ht="10.5" customHeight="1">
      <c r="A25" s="104"/>
      <c r="B25" s="104"/>
      <c r="C25" s="921"/>
      <c r="D25" s="467"/>
      <c r="E25" s="467"/>
      <c r="F25" s="467"/>
      <c r="G25" s="467"/>
      <c r="H25" s="467"/>
      <c r="I25" s="467"/>
      <c r="J25" s="467"/>
      <c r="K25" s="467"/>
      <c r="L25" s="467"/>
      <c r="M25" s="463"/>
      <c r="N25" s="463"/>
      <c r="O25" s="467"/>
      <c r="P25" s="467"/>
      <c r="Q25" s="467"/>
      <c r="R25" s="467"/>
      <c r="S25" s="467"/>
      <c r="T25" s="922"/>
    </row>
    <row r="26" spans="1:20" ht="10.5" customHeight="1">
      <c r="A26" s="2252" t="s">
        <v>438</v>
      </c>
      <c r="B26" s="2252"/>
      <c r="C26" s="923"/>
      <c r="D26" s="924"/>
      <c r="E26" s="925"/>
      <c r="F26" s="925"/>
      <c r="G26" s="925"/>
      <c r="H26" s="925"/>
      <c r="I26" s="925"/>
      <c r="J26" s="925"/>
      <c r="K26" s="925"/>
      <c r="L26" s="925"/>
      <c r="M26" s="926"/>
      <c r="N26" s="463"/>
      <c r="O26" s="927"/>
      <c r="P26" s="925"/>
      <c r="Q26" s="925"/>
      <c r="R26" s="925"/>
      <c r="S26" s="925"/>
      <c r="T26" s="928"/>
    </row>
    <row r="27" spans="1:20" ht="10.5" customHeight="1">
      <c r="A27" s="861"/>
      <c r="B27" s="861" t="s">
        <v>439</v>
      </c>
      <c r="C27" s="929"/>
      <c r="D27" s="460">
        <v>90</v>
      </c>
      <c r="E27" s="480">
        <v>107</v>
      </c>
      <c r="F27" s="480">
        <v>80</v>
      </c>
      <c r="G27" s="480">
        <v>97</v>
      </c>
      <c r="H27" s="480">
        <v>84</v>
      </c>
      <c r="I27" s="480">
        <v>83</v>
      </c>
      <c r="J27" s="480">
        <v>73</v>
      </c>
      <c r="K27" s="480">
        <v>88</v>
      </c>
      <c r="L27" s="480">
        <v>78</v>
      </c>
      <c r="M27" s="462"/>
      <c r="N27" s="463"/>
      <c r="O27" s="912"/>
      <c r="P27" s="481">
        <v>197</v>
      </c>
      <c r="Q27" s="480">
        <v>167</v>
      </c>
      <c r="R27" s="480">
        <v>344</v>
      </c>
      <c r="S27" s="480">
        <v>323</v>
      </c>
      <c r="T27" s="465"/>
    </row>
    <row r="28" spans="1:20" ht="10.5" customHeight="1">
      <c r="A28" s="867"/>
      <c r="B28" s="867" t="s">
        <v>136</v>
      </c>
      <c r="C28" s="869"/>
      <c r="D28" s="878">
        <v>12</v>
      </c>
      <c r="E28" s="467">
        <v>21</v>
      </c>
      <c r="F28" s="467">
        <v>5</v>
      </c>
      <c r="G28" s="467">
        <v>18</v>
      </c>
      <c r="H28" s="467">
        <v>17</v>
      </c>
      <c r="I28" s="467">
        <v>4</v>
      </c>
      <c r="J28" s="467">
        <v>9</v>
      </c>
      <c r="K28" s="467">
        <v>17</v>
      </c>
      <c r="L28" s="467">
        <v>35</v>
      </c>
      <c r="M28" s="462"/>
      <c r="N28" s="463"/>
      <c r="O28" s="919"/>
      <c r="P28" s="930">
        <v>33</v>
      </c>
      <c r="Q28" s="467">
        <v>21</v>
      </c>
      <c r="R28" s="467">
        <v>44</v>
      </c>
      <c r="S28" s="467">
        <v>91</v>
      </c>
      <c r="T28" s="465"/>
    </row>
    <row r="29" spans="1:20" ht="10.5" customHeight="1">
      <c r="A29" s="104"/>
      <c r="B29" s="104"/>
      <c r="C29" s="104"/>
      <c r="D29" s="474">
        <f>SUM(D27:D28)</f>
        <v>102</v>
      </c>
      <c r="E29" s="475">
        <f>SUM(E27:E28)</f>
        <v>128</v>
      </c>
      <c r="F29" s="475">
        <f aca="true" t="shared" si="4" ref="F29:L29">SUM(F27:F28)</f>
        <v>85</v>
      </c>
      <c r="G29" s="475">
        <f t="shared" si="4"/>
        <v>115</v>
      </c>
      <c r="H29" s="475">
        <f t="shared" si="4"/>
        <v>101</v>
      </c>
      <c r="I29" s="475">
        <f t="shared" si="4"/>
        <v>87</v>
      </c>
      <c r="J29" s="475">
        <f t="shared" si="4"/>
        <v>82</v>
      </c>
      <c r="K29" s="475">
        <f t="shared" si="4"/>
        <v>105</v>
      </c>
      <c r="L29" s="475">
        <f t="shared" si="4"/>
        <v>113</v>
      </c>
      <c r="M29" s="883"/>
      <c r="N29" s="463"/>
      <c r="O29" s="931"/>
      <c r="P29" s="477">
        <f>SUM(P27:P28)</f>
        <v>230</v>
      </c>
      <c r="Q29" s="475">
        <f>SUM(Q27:Q28)</f>
        <v>188</v>
      </c>
      <c r="R29" s="475">
        <f>SUM(R27:R28)</f>
        <v>388</v>
      </c>
      <c r="S29" s="475">
        <f>SUM(S27:S28)</f>
        <v>414</v>
      </c>
      <c r="T29" s="478"/>
    </row>
    <row r="30" spans="1:20" ht="9.75" customHeight="1">
      <c r="A30" s="932"/>
      <c r="B30" s="933"/>
      <c r="C30" s="933"/>
      <c r="D30" s="934"/>
      <c r="E30" s="934"/>
      <c r="F30" s="839"/>
      <c r="G30" s="839"/>
      <c r="H30" s="839"/>
      <c r="I30" s="839"/>
      <c r="J30" s="839"/>
      <c r="K30" s="839"/>
      <c r="L30" s="839"/>
      <c r="M30" s="840"/>
      <c r="N30" s="841"/>
      <c r="O30" s="841"/>
      <c r="P30" s="839"/>
      <c r="Q30" s="839"/>
      <c r="R30" s="839"/>
      <c r="S30" s="839"/>
      <c r="T30" s="839"/>
    </row>
    <row r="31" spans="1:20" ht="29.25" customHeight="1">
      <c r="A31" s="2218">
        <v>1</v>
      </c>
      <c r="B31" s="2354" t="s">
        <v>440</v>
      </c>
      <c r="C31" s="2354"/>
      <c r="D31" s="2354"/>
      <c r="E31" s="2354"/>
      <c r="F31" s="2354"/>
      <c r="G31" s="2354"/>
      <c r="H31" s="2354"/>
      <c r="I31" s="2354"/>
      <c r="J31" s="2354"/>
      <c r="K31" s="2354"/>
      <c r="L31" s="2354"/>
      <c r="M31" s="2354"/>
      <c r="N31" s="2354"/>
      <c r="O31" s="2354"/>
      <c r="P31" s="2354"/>
      <c r="Q31" s="2354"/>
      <c r="R31" s="2354"/>
      <c r="S31" s="2354"/>
      <c r="T31" s="2354"/>
    </row>
    <row r="32" spans="1:20" ht="10.5" customHeight="1">
      <c r="A32" s="2218">
        <v>2</v>
      </c>
      <c r="B32" s="2354" t="s">
        <v>441</v>
      </c>
      <c r="C32" s="2354"/>
      <c r="D32" s="2354"/>
      <c r="E32" s="2354"/>
      <c r="F32" s="2354"/>
      <c r="G32" s="2354"/>
      <c r="H32" s="2354"/>
      <c r="I32" s="2354"/>
      <c r="J32" s="2354"/>
      <c r="K32" s="2354"/>
      <c r="L32" s="2354"/>
      <c r="M32" s="2354"/>
      <c r="N32" s="2354"/>
      <c r="O32" s="2354"/>
      <c r="P32" s="2354"/>
      <c r="Q32" s="2354"/>
      <c r="R32" s="2354"/>
      <c r="S32" s="2354"/>
      <c r="T32" s="2354"/>
    </row>
    <row r="33" spans="1:20" ht="10.5" customHeight="1">
      <c r="A33" s="2219">
        <v>3</v>
      </c>
      <c r="B33" s="2356" t="s">
        <v>442</v>
      </c>
      <c r="C33" s="2356"/>
      <c r="D33" s="2356"/>
      <c r="E33" s="2356"/>
      <c r="F33" s="2356"/>
      <c r="G33" s="2356"/>
      <c r="H33" s="2356"/>
      <c r="I33" s="2356"/>
      <c r="J33" s="2356"/>
      <c r="K33" s="2356"/>
      <c r="L33" s="2356"/>
      <c r="M33" s="2356"/>
      <c r="N33" s="2356"/>
      <c r="O33" s="2356"/>
      <c r="P33" s="2356"/>
      <c r="Q33" s="2356"/>
      <c r="R33" s="2356"/>
      <c r="S33" s="2356"/>
      <c r="T33" s="2356"/>
    </row>
    <row r="34" spans="1:20" ht="10.5" customHeight="1">
      <c r="A34" s="2219">
        <v>4</v>
      </c>
      <c r="B34" s="2356" t="s">
        <v>443</v>
      </c>
      <c r="C34" s="2356"/>
      <c r="D34" s="2356"/>
      <c r="E34" s="2356"/>
      <c r="F34" s="2356"/>
      <c r="G34" s="2356"/>
      <c r="H34" s="2356"/>
      <c r="I34" s="2356"/>
      <c r="J34" s="2356"/>
      <c r="K34" s="2356"/>
      <c r="L34" s="2356"/>
      <c r="M34" s="2356"/>
      <c r="N34" s="2356"/>
      <c r="O34" s="2356"/>
      <c r="P34" s="2356"/>
      <c r="Q34" s="2356"/>
      <c r="R34" s="2356"/>
      <c r="S34" s="2356"/>
      <c r="T34" s="2356"/>
    </row>
    <row r="35" spans="1:20" ht="10.5" customHeight="1">
      <c r="A35" s="2219">
        <v>5</v>
      </c>
      <c r="B35" s="2356" t="s">
        <v>444</v>
      </c>
      <c r="C35" s="2356"/>
      <c r="D35" s="2356"/>
      <c r="E35" s="2356"/>
      <c r="F35" s="2356"/>
      <c r="G35" s="2356"/>
      <c r="H35" s="2356"/>
      <c r="I35" s="2356"/>
      <c r="J35" s="2356"/>
      <c r="K35" s="2356"/>
      <c r="L35" s="2356"/>
      <c r="M35" s="2356"/>
      <c r="N35" s="2356"/>
      <c r="O35" s="2356"/>
      <c r="P35" s="2356"/>
      <c r="Q35" s="2356"/>
      <c r="R35" s="2356"/>
      <c r="S35" s="2356"/>
      <c r="T35" s="2356"/>
    </row>
    <row r="36" spans="1:20" ht="10.5" customHeight="1">
      <c r="A36" s="2219">
        <v>6</v>
      </c>
      <c r="B36" s="2356" t="s">
        <v>445</v>
      </c>
      <c r="C36" s="2356"/>
      <c r="D36" s="2356"/>
      <c r="E36" s="2356"/>
      <c r="F36" s="2356"/>
      <c r="G36" s="2356"/>
      <c r="H36" s="2356"/>
      <c r="I36" s="2356"/>
      <c r="J36" s="2356"/>
      <c r="K36" s="2356"/>
      <c r="L36" s="2356"/>
      <c r="M36" s="2356"/>
      <c r="N36" s="2356"/>
      <c r="O36" s="2356"/>
      <c r="P36" s="2356"/>
      <c r="Q36" s="2356"/>
      <c r="R36" s="2356"/>
      <c r="S36" s="2356"/>
      <c r="T36" s="2356"/>
    </row>
  </sheetData>
  <sheetProtection selectLockedCells="1"/>
  <mergeCells count="19">
    <mergeCell ref="B36:T36"/>
    <mergeCell ref="T3:T4"/>
    <mergeCell ref="O3:O4"/>
    <mergeCell ref="B35:T35"/>
    <mergeCell ref="B33:T33"/>
    <mergeCell ref="A15:B15"/>
    <mergeCell ref="A22:B22"/>
    <mergeCell ref="A24:B24"/>
    <mergeCell ref="B34:T34"/>
    <mergeCell ref="A1:T1"/>
    <mergeCell ref="A11:B11"/>
    <mergeCell ref="B31:T31"/>
    <mergeCell ref="B32:T32"/>
    <mergeCell ref="A6:B6"/>
    <mergeCell ref="A3:B3"/>
    <mergeCell ref="A9:B9"/>
    <mergeCell ref="A12:B12"/>
    <mergeCell ref="A13:B13"/>
    <mergeCell ref="A26:B26"/>
  </mergeCells>
  <printOptions horizontalCentered="1"/>
  <pageMargins left="0.25" right="0.25" top="0.5" bottom="0.25" header="0.5" footer="0.5"/>
  <pageSetup horizontalDpi="600" verticalDpi="600" orientation="landscape" paperSize="9" scale="93" r:id="rId1"/>
  <colBreaks count="1" manualBreakCount="1">
    <brk id="20" min="3" max="37" man="1"/>
  </colBreaks>
</worksheet>
</file>

<file path=xl/worksheets/sheet16.xml><?xml version="1.0" encoding="utf-8"?>
<worksheet xmlns="http://schemas.openxmlformats.org/spreadsheetml/2006/main" xmlns:r="http://schemas.openxmlformats.org/officeDocument/2006/relationships">
  <dimension ref="A1:N61"/>
  <sheetViews>
    <sheetView zoomScalePageLayoutView="0" workbookViewId="0" topLeftCell="A1">
      <selection activeCell="K53" sqref="K53"/>
    </sheetView>
  </sheetViews>
  <sheetFormatPr defaultColWidth="9.140625" defaultRowHeight="12.75"/>
  <cols>
    <col min="1" max="2" width="2.140625" style="941" customWidth="1"/>
    <col min="3" max="3" width="46.57421875" style="941" customWidth="1"/>
    <col min="4" max="4" width="1.28515625" style="941" customWidth="1"/>
    <col min="5" max="5" width="10.00390625" style="941" customWidth="1"/>
    <col min="6" max="6" width="10.00390625" style="1015" customWidth="1"/>
    <col min="7" max="13" width="10.00390625" style="1016" customWidth="1"/>
    <col min="14" max="14" width="1.7109375" style="1016" customWidth="1"/>
    <col min="15" max="15" width="9.140625" style="1016" customWidth="1"/>
    <col min="16" max="16" width="9.140625" style="1017" customWidth="1"/>
    <col min="17" max="17" width="9.140625" style="1018" customWidth="1"/>
    <col min="18" max="255" width="9.140625" style="941" customWidth="1"/>
    <col min="256" max="16384" width="9.140625" style="941" customWidth="1"/>
  </cols>
  <sheetData>
    <row r="1" spans="1:14" ht="18">
      <c r="A1" s="2306" t="s">
        <v>446</v>
      </c>
      <c r="B1" s="2306"/>
      <c r="C1" s="2306"/>
      <c r="D1" s="2306"/>
      <c r="E1" s="2306"/>
      <c r="F1" s="2306"/>
      <c r="G1" s="2306"/>
      <c r="H1" s="2306"/>
      <c r="I1" s="2306"/>
      <c r="J1" s="2306"/>
      <c r="K1" s="2306"/>
      <c r="L1" s="2306"/>
      <c r="M1" s="2306"/>
      <c r="N1" s="2306"/>
    </row>
    <row r="2" spans="1:14" ht="7.5" customHeight="1">
      <c r="A2" s="347"/>
      <c r="B2" s="347"/>
      <c r="C2" s="347"/>
      <c r="D2" s="942"/>
      <c r="E2" s="943"/>
      <c r="F2" s="943"/>
      <c r="G2" s="943"/>
      <c r="H2" s="943"/>
      <c r="I2" s="943"/>
      <c r="J2" s="943"/>
      <c r="K2" s="943"/>
      <c r="L2" s="943"/>
      <c r="M2" s="943"/>
      <c r="N2" s="944"/>
    </row>
    <row r="3" spans="1:14" ht="9" customHeight="1">
      <c r="A3" s="2368" t="s">
        <v>202</v>
      </c>
      <c r="B3" s="2368"/>
      <c r="C3" s="2368"/>
      <c r="D3" s="946"/>
      <c r="E3" s="947" t="s">
        <v>217</v>
      </c>
      <c r="F3" s="948" t="s">
        <v>225</v>
      </c>
      <c r="G3" s="948" t="s">
        <v>226</v>
      </c>
      <c r="H3" s="948" t="s">
        <v>227</v>
      </c>
      <c r="I3" s="948" t="s">
        <v>228</v>
      </c>
      <c r="J3" s="948" t="s">
        <v>229</v>
      </c>
      <c r="K3" s="948" t="s">
        <v>230</v>
      </c>
      <c r="L3" s="948" t="s">
        <v>231</v>
      </c>
      <c r="M3" s="948" t="s">
        <v>232</v>
      </c>
      <c r="N3" s="949"/>
    </row>
    <row r="4" spans="1:14" ht="9" customHeight="1">
      <c r="A4" s="950"/>
      <c r="B4" s="950"/>
      <c r="C4" s="950"/>
      <c r="D4" s="951"/>
      <c r="E4" s="952"/>
      <c r="F4" s="952"/>
      <c r="G4" s="952"/>
      <c r="H4" s="952"/>
      <c r="I4" s="952"/>
      <c r="J4" s="952"/>
      <c r="K4" s="952"/>
      <c r="L4" s="952"/>
      <c r="M4" s="952"/>
      <c r="N4" s="953"/>
    </row>
    <row r="5" spans="1:14" ht="9" customHeight="1">
      <c r="A5" s="2366" t="s">
        <v>447</v>
      </c>
      <c r="B5" s="2366"/>
      <c r="C5" s="2366"/>
      <c r="D5" s="955"/>
      <c r="E5" s="956"/>
      <c r="F5" s="957"/>
      <c r="G5" s="957"/>
      <c r="H5" s="957"/>
      <c r="I5" s="957"/>
      <c r="J5" s="957"/>
      <c r="K5" s="957"/>
      <c r="L5" s="957"/>
      <c r="M5" s="957"/>
      <c r="N5" s="958"/>
    </row>
    <row r="6" spans="1:14" ht="9" customHeight="1">
      <c r="A6" s="2369" t="s">
        <v>448</v>
      </c>
      <c r="B6" s="2369"/>
      <c r="C6" s="2369"/>
      <c r="D6" s="960"/>
      <c r="E6" s="961">
        <v>2873</v>
      </c>
      <c r="F6" s="962">
        <v>2239</v>
      </c>
      <c r="G6" s="962">
        <v>2211</v>
      </c>
      <c r="H6" s="962">
        <v>2462</v>
      </c>
      <c r="I6" s="962">
        <v>2586</v>
      </c>
      <c r="J6" s="962">
        <v>2302</v>
      </c>
      <c r="K6" s="962">
        <v>2613</v>
      </c>
      <c r="L6" s="962">
        <v>2319</v>
      </c>
      <c r="M6" s="962">
        <v>2200</v>
      </c>
      <c r="N6" s="963"/>
    </row>
    <row r="7" spans="1:14" ht="9" customHeight="1">
      <c r="A7" s="2365" t="s">
        <v>449</v>
      </c>
      <c r="B7" s="2365"/>
      <c r="C7" s="2365"/>
      <c r="D7" s="965"/>
      <c r="E7" s="966">
        <v>7815</v>
      </c>
      <c r="F7" s="967">
        <v>4034</v>
      </c>
      <c r="G7" s="967">
        <v>4168</v>
      </c>
      <c r="H7" s="967">
        <v>5902</v>
      </c>
      <c r="I7" s="967">
        <v>4364</v>
      </c>
      <c r="J7" s="967">
        <v>3334</v>
      </c>
      <c r="K7" s="967">
        <v>2114</v>
      </c>
      <c r="L7" s="967">
        <v>6480</v>
      </c>
      <c r="M7" s="967">
        <v>3957</v>
      </c>
      <c r="N7" s="968"/>
    </row>
    <row r="8" spans="1:14" ht="9" customHeight="1">
      <c r="A8" s="2364" t="s">
        <v>450</v>
      </c>
      <c r="B8" s="2364"/>
      <c r="C8" s="2364"/>
      <c r="D8" s="955"/>
      <c r="E8" s="961"/>
      <c r="F8" s="962"/>
      <c r="G8" s="962"/>
      <c r="H8" s="962"/>
      <c r="I8" s="962"/>
      <c r="J8" s="962"/>
      <c r="K8" s="962"/>
      <c r="L8" s="962"/>
      <c r="M8" s="962"/>
      <c r="N8" s="969"/>
    </row>
    <row r="9" spans="1:14" ht="9" customHeight="1">
      <c r="A9" s="970"/>
      <c r="B9" s="2363" t="s">
        <v>451</v>
      </c>
      <c r="C9" s="2363"/>
      <c r="D9" s="972"/>
      <c r="E9" s="961">
        <v>45148</v>
      </c>
      <c r="F9" s="962">
        <v>45317</v>
      </c>
      <c r="G9" s="962">
        <v>44070</v>
      </c>
      <c r="H9" s="962">
        <v>42887</v>
      </c>
      <c r="I9" s="962">
        <v>45808</v>
      </c>
      <c r="J9" s="962">
        <v>40840</v>
      </c>
      <c r="K9" s="962">
        <v>40330</v>
      </c>
      <c r="L9" s="962">
        <v>39147</v>
      </c>
      <c r="M9" s="962">
        <v>37651</v>
      </c>
      <c r="N9" s="969"/>
    </row>
    <row r="10" spans="1:14" ht="9" customHeight="1">
      <c r="A10" s="973"/>
      <c r="B10" s="2363" t="s">
        <v>452</v>
      </c>
      <c r="C10" s="2363"/>
      <c r="D10" s="974"/>
      <c r="E10" s="966">
        <v>21769</v>
      </c>
      <c r="F10" s="967">
        <v>25406</v>
      </c>
      <c r="G10" s="967">
        <v>27627</v>
      </c>
      <c r="H10" s="967">
        <v>24915</v>
      </c>
      <c r="I10" s="967">
        <v>25297</v>
      </c>
      <c r="J10" s="967">
        <v>25878</v>
      </c>
      <c r="K10" s="967">
        <v>24700</v>
      </c>
      <c r="L10" s="967">
        <v>22506</v>
      </c>
      <c r="M10" s="967">
        <v>24530</v>
      </c>
      <c r="N10" s="969"/>
    </row>
    <row r="11" spans="1:14" ht="9" customHeight="1">
      <c r="A11" s="973"/>
      <c r="B11" s="2363" t="s">
        <v>453</v>
      </c>
      <c r="C11" s="2363"/>
      <c r="D11" s="974"/>
      <c r="E11" s="966">
        <v>287</v>
      </c>
      <c r="F11" s="967">
        <v>294</v>
      </c>
      <c r="G11" s="967">
        <v>287</v>
      </c>
      <c r="H11" s="967">
        <v>286</v>
      </c>
      <c r="I11" s="967">
        <v>308</v>
      </c>
      <c r="J11" s="967">
        <v>303</v>
      </c>
      <c r="K11" s="967">
        <v>304</v>
      </c>
      <c r="L11" s="967">
        <v>324</v>
      </c>
      <c r="M11" s="967">
        <v>357</v>
      </c>
      <c r="N11" s="969"/>
    </row>
    <row r="12" spans="1:14" ht="9" customHeight="1">
      <c r="A12" s="2365" t="s">
        <v>454</v>
      </c>
      <c r="B12" s="2365"/>
      <c r="C12" s="2365"/>
      <c r="D12" s="974"/>
      <c r="E12" s="966">
        <v>2891</v>
      </c>
      <c r="F12" s="967">
        <v>3050</v>
      </c>
      <c r="G12" s="967">
        <v>3417</v>
      </c>
      <c r="H12" s="967">
        <v>4418</v>
      </c>
      <c r="I12" s="967">
        <v>3707</v>
      </c>
      <c r="J12" s="967">
        <v>3477</v>
      </c>
      <c r="K12" s="967">
        <v>3311</v>
      </c>
      <c r="L12" s="967">
        <v>3990</v>
      </c>
      <c r="M12" s="967">
        <v>3116</v>
      </c>
      <c r="N12" s="969"/>
    </row>
    <row r="13" spans="1:14" ht="9" customHeight="1">
      <c r="A13" s="2365" t="s">
        <v>455</v>
      </c>
      <c r="B13" s="2365"/>
      <c r="C13" s="2365"/>
      <c r="D13" s="965"/>
      <c r="E13" s="966">
        <v>24434</v>
      </c>
      <c r="F13" s="967">
        <v>24145</v>
      </c>
      <c r="G13" s="967">
        <v>25311</v>
      </c>
      <c r="H13" s="967">
        <v>27117</v>
      </c>
      <c r="I13" s="967">
        <v>22779</v>
      </c>
      <c r="J13" s="967">
        <v>25581</v>
      </c>
      <c r="K13" s="967">
        <v>25163</v>
      </c>
      <c r="L13" s="967">
        <v>28967</v>
      </c>
      <c r="M13" s="967">
        <v>23444</v>
      </c>
      <c r="N13" s="968"/>
    </row>
    <row r="14" spans="1:14" ht="9" customHeight="1">
      <c r="A14" s="2364" t="s">
        <v>456</v>
      </c>
      <c r="B14" s="2364"/>
      <c r="C14" s="2364"/>
      <c r="D14" s="955"/>
      <c r="E14" s="961"/>
      <c r="F14" s="962"/>
      <c r="G14" s="962"/>
      <c r="H14" s="962"/>
      <c r="I14" s="962"/>
      <c r="J14" s="962"/>
      <c r="K14" s="962"/>
      <c r="L14" s="962"/>
      <c r="M14" s="962"/>
      <c r="N14" s="969"/>
    </row>
    <row r="15" spans="1:14" ht="9" customHeight="1">
      <c r="A15" s="975"/>
      <c r="B15" s="2363" t="s">
        <v>383</v>
      </c>
      <c r="C15" s="2363"/>
      <c r="D15" s="976"/>
      <c r="E15" s="961">
        <v>152569</v>
      </c>
      <c r="F15" s="962">
        <v>151934</v>
      </c>
      <c r="G15" s="962">
        <v>150938</v>
      </c>
      <c r="H15" s="962">
        <v>149440</v>
      </c>
      <c r="I15" s="962">
        <v>148768</v>
      </c>
      <c r="J15" s="962">
        <v>149008</v>
      </c>
      <c r="K15" s="962">
        <v>150056</v>
      </c>
      <c r="L15" s="962">
        <v>151157</v>
      </c>
      <c r="M15" s="962">
        <v>151103</v>
      </c>
      <c r="N15" s="969"/>
    </row>
    <row r="16" spans="1:14" ht="9" customHeight="1">
      <c r="A16" s="973"/>
      <c r="B16" s="2363" t="s">
        <v>457</v>
      </c>
      <c r="C16" s="2363"/>
      <c r="D16" s="974"/>
      <c r="E16" s="966">
        <v>34746</v>
      </c>
      <c r="F16" s="967">
        <v>34363</v>
      </c>
      <c r="G16" s="967">
        <v>34441</v>
      </c>
      <c r="H16" s="967">
        <v>34532</v>
      </c>
      <c r="I16" s="967">
        <v>34753</v>
      </c>
      <c r="J16" s="967">
        <v>34785</v>
      </c>
      <c r="K16" s="967">
        <v>35323</v>
      </c>
      <c r="L16" s="967">
        <v>35173</v>
      </c>
      <c r="M16" s="967">
        <v>35114</v>
      </c>
      <c r="N16" s="969"/>
    </row>
    <row r="17" spans="1:14" ht="9" customHeight="1">
      <c r="A17" s="973"/>
      <c r="B17" s="2363" t="s">
        <v>385</v>
      </c>
      <c r="C17" s="2363"/>
      <c r="D17" s="974"/>
      <c r="E17" s="966">
        <v>11545</v>
      </c>
      <c r="F17" s="967">
        <v>11434</v>
      </c>
      <c r="G17" s="967">
        <v>14772</v>
      </c>
      <c r="H17" s="967">
        <v>14800</v>
      </c>
      <c r="I17" s="967">
        <v>14794</v>
      </c>
      <c r="J17" s="967">
        <v>14798</v>
      </c>
      <c r="K17" s="967">
        <v>15153</v>
      </c>
      <c r="L17" s="967">
        <v>15242</v>
      </c>
      <c r="M17" s="967">
        <v>15492</v>
      </c>
      <c r="N17" s="969"/>
    </row>
    <row r="18" spans="1:14" ht="9" customHeight="1">
      <c r="A18" s="973"/>
      <c r="B18" s="2363" t="s">
        <v>458</v>
      </c>
      <c r="C18" s="2363"/>
      <c r="D18" s="974"/>
      <c r="E18" s="966">
        <v>52246</v>
      </c>
      <c r="F18" s="967">
        <v>50256</v>
      </c>
      <c r="G18" s="967">
        <v>48207</v>
      </c>
      <c r="H18" s="967">
        <v>46390</v>
      </c>
      <c r="I18" s="967">
        <v>46201</v>
      </c>
      <c r="J18" s="967">
        <v>44625</v>
      </c>
      <c r="K18" s="967">
        <v>43624</v>
      </c>
      <c r="L18" s="967">
        <v>43860</v>
      </c>
      <c r="M18" s="967">
        <v>42602</v>
      </c>
      <c r="N18" s="969"/>
    </row>
    <row r="19" spans="1:14" ht="9" customHeight="1">
      <c r="A19" s="973"/>
      <c r="B19" s="2363" t="s">
        <v>459</v>
      </c>
      <c r="C19" s="2363"/>
      <c r="D19" s="974"/>
      <c r="E19" s="966">
        <v>-1726</v>
      </c>
      <c r="F19" s="967">
        <v>-1620</v>
      </c>
      <c r="G19" s="967">
        <v>-1698</v>
      </c>
      <c r="H19" s="967">
        <v>-1759</v>
      </c>
      <c r="I19" s="967">
        <v>-1756</v>
      </c>
      <c r="J19" s="967">
        <v>-1820</v>
      </c>
      <c r="K19" s="967">
        <v>-1860</v>
      </c>
      <c r="L19" s="967">
        <v>-1884</v>
      </c>
      <c r="M19" s="967">
        <v>-1856</v>
      </c>
      <c r="N19" s="969"/>
    </row>
    <row r="20" spans="1:14" ht="9" customHeight="1">
      <c r="A20" s="2364" t="s">
        <v>336</v>
      </c>
      <c r="B20" s="2364"/>
      <c r="C20" s="2364"/>
      <c r="D20" s="955"/>
      <c r="E20" s="961"/>
      <c r="F20" s="962"/>
      <c r="G20" s="962"/>
      <c r="H20" s="962"/>
      <c r="I20" s="962"/>
      <c r="J20" s="962"/>
      <c r="K20" s="962"/>
      <c r="L20" s="962"/>
      <c r="M20" s="962"/>
      <c r="N20" s="969"/>
    </row>
    <row r="21" spans="1:14" ht="9" customHeight="1">
      <c r="A21" s="970"/>
      <c r="B21" s="2363" t="s">
        <v>460</v>
      </c>
      <c r="C21" s="2363"/>
      <c r="D21" s="972"/>
      <c r="E21" s="961">
        <v>19346</v>
      </c>
      <c r="F21" s="962">
        <v>24489</v>
      </c>
      <c r="G21" s="962">
        <v>19947</v>
      </c>
      <c r="H21" s="962">
        <v>20715</v>
      </c>
      <c r="I21" s="962">
        <v>25454</v>
      </c>
      <c r="J21" s="962">
        <v>25085</v>
      </c>
      <c r="K21" s="962">
        <v>27039</v>
      </c>
      <c r="L21" s="962">
        <v>28802</v>
      </c>
      <c r="M21" s="962">
        <v>25911</v>
      </c>
      <c r="N21" s="969"/>
    </row>
    <row r="22" spans="1:14" ht="9" customHeight="1">
      <c r="A22" s="973"/>
      <c r="B22" s="2367" t="s">
        <v>461</v>
      </c>
      <c r="C22" s="2367"/>
      <c r="D22" s="974"/>
      <c r="E22" s="966">
        <v>9300</v>
      </c>
      <c r="F22" s="967">
        <v>10452</v>
      </c>
      <c r="G22" s="967">
        <v>9720</v>
      </c>
      <c r="H22" s="967">
        <v>10824</v>
      </c>
      <c r="I22" s="967">
        <v>9538</v>
      </c>
      <c r="J22" s="967">
        <v>9749</v>
      </c>
      <c r="K22" s="967">
        <v>10436</v>
      </c>
      <c r="L22" s="967">
        <v>10068</v>
      </c>
      <c r="M22" s="967">
        <v>9032</v>
      </c>
      <c r="N22" s="969"/>
    </row>
    <row r="23" spans="1:14" ht="9" customHeight="1">
      <c r="A23" s="973"/>
      <c r="B23" s="2367" t="s">
        <v>462</v>
      </c>
      <c r="C23" s="2367"/>
      <c r="D23" s="974"/>
      <c r="E23" s="966">
        <v>1741</v>
      </c>
      <c r="F23" s="967">
        <v>1795</v>
      </c>
      <c r="G23" s="967">
        <v>1719</v>
      </c>
      <c r="H23" s="967">
        <v>1663</v>
      </c>
      <c r="I23" s="967">
        <v>1660</v>
      </c>
      <c r="J23" s="967">
        <v>1665</v>
      </c>
      <c r="K23" s="967">
        <v>1683</v>
      </c>
      <c r="L23" s="967">
        <v>1610</v>
      </c>
      <c r="M23" s="967">
        <v>1560</v>
      </c>
      <c r="N23" s="969"/>
    </row>
    <row r="24" spans="1:14" ht="9" customHeight="1">
      <c r="A24" s="973"/>
      <c r="B24" s="2367" t="s">
        <v>463</v>
      </c>
      <c r="C24" s="2367"/>
      <c r="D24" s="974"/>
      <c r="E24" s="966">
        <v>1438</v>
      </c>
      <c r="F24" s="967">
        <v>1870</v>
      </c>
      <c r="G24" s="967">
        <v>1733</v>
      </c>
      <c r="H24" s="967">
        <v>1722</v>
      </c>
      <c r="I24" s="967">
        <v>1708</v>
      </c>
      <c r="J24" s="967">
        <v>1700</v>
      </c>
      <c r="K24" s="967">
        <v>1701</v>
      </c>
      <c r="L24" s="967">
        <v>1682</v>
      </c>
      <c r="M24" s="967">
        <v>1671</v>
      </c>
      <c r="N24" s="969"/>
    </row>
    <row r="25" spans="1:14" ht="9" customHeight="1">
      <c r="A25" s="973"/>
      <c r="B25" s="2367" t="s">
        <v>464</v>
      </c>
      <c r="C25" s="2367"/>
      <c r="D25" s="974"/>
      <c r="E25" s="966">
        <v>897</v>
      </c>
      <c r="F25" s="967">
        <v>881</v>
      </c>
      <c r="G25" s="967">
        <v>756</v>
      </c>
      <c r="H25" s="967">
        <v>722</v>
      </c>
      <c r="I25" s="967">
        <v>689</v>
      </c>
      <c r="J25" s="967">
        <v>673</v>
      </c>
      <c r="K25" s="967">
        <v>656</v>
      </c>
      <c r="L25" s="967">
        <v>673</v>
      </c>
      <c r="M25" s="967">
        <v>661</v>
      </c>
      <c r="N25" s="969"/>
    </row>
    <row r="26" spans="1:14" ht="9" customHeight="1">
      <c r="A26" s="973"/>
      <c r="B26" s="2367" t="s">
        <v>465</v>
      </c>
      <c r="C26" s="2367"/>
      <c r="D26" s="974"/>
      <c r="E26" s="966">
        <v>1766</v>
      </c>
      <c r="F26" s="967">
        <v>1715</v>
      </c>
      <c r="G26" s="967">
        <v>1695</v>
      </c>
      <c r="H26" s="967">
        <v>1632</v>
      </c>
      <c r="I26" s="967">
        <v>1594</v>
      </c>
      <c r="J26" s="967">
        <v>1572</v>
      </c>
      <c r="K26" s="967">
        <v>1618</v>
      </c>
      <c r="L26" s="967">
        <v>1602</v>
      </c>
      <c r="M26" s="967">
        <v>1389</v>
      </c>
      <c r="N26" s="969"/>
    </row>
    <row r="27" spans="1:14" ht="9" customHeight="1">
      <c r="A27" s="973"/>
      <c r="B27" s="2367" t="s">
        <v>466</v>
      </c>
      <c r="C27" s="2367"/>
      <c r="D27" s="974"/>
      <c r="E27" s="977">
        <v>0</v>
      </c>
      <c r="F27" s="978">
        <v>0</v>
      </c>
      <c r="G27" s="978">
        <v>0</v>
      </c>
      <c r="H27" s="978">
        <v>0</v>
      </c>
      <c r="I27" s="978">
        <v>0</v>
      </c>
      <c r="J27" s="978">
        <v>0</v>
      </c>
      <c r="K27" s="978">
        <v>0</v>
      </c>
      <c r="L27" s="978">
        <v>0</v>
      </c>
      <c r="M27" s="978">
        <v>0</v>
      </c>
      <c r="N27" s="969"/>
    </row>
    <row r="28" spans="1:14" ht="9" customHeight="1">
      <c r="A28" s="973"/>
      <c r="B28" s="2367" t="s">
        <v>467</v>
      </c>
      <c r="C28" s="2367"/>
      <c r="D28" s="974"/>
      <c r="E28" s="977">
        <v>536</v>
      </c>
      <c r="F28" s="978">
        <v>548</v>
      </c>
      <c r="G28" s="978">
        <v>526</v>
      </c>
      <c r="H28" s="978">
        <v>528</v>
      </c>
      <c r="I28" s="978">
        <v>651</v>
      </c>
      <c r="J28" s="978">
        <v>681</v>
      </c>
      <c r="K28" s="978">
        <v>683</v>
      </c>
      <c r="L28" s="978">
        <v>671</v>
      </c>
      <c r="M28" s="978">
        <v>742</v>
      </c>
      <c r="N28" s="969"/>
    </row>
    <row r="29" spans="1:14" ht="9" customHeight="1">
      <c r="A29" s="979"/>
      <c r="B29" s="2367" t="s">
        <v>468</v>
      </c>
      <c r="C29" s="2367"/>
      <c r="D29" s="980"/>
      <c r="E29" s="961">
        <v>7481</v>
      </c>
      <c r="F29" s="962">
        <v>8353</v>
      </c>
      <c r="G29" s="962">
        <v>8159</v>
      </c>
      <c r="H29" s="962">
        <v>7957</v>
      </c>
      <c r="I29" s="962">
        <v>8316</v>
      </c>
      <c r="J29" s="962">
        <v>8272</v>
      </c>
      <c r="K29" s="962">
        <v>8472</v>
      </c>
      <c r="L29" s="962">
        <v>8477</v>
      </c>
      <c r="M29" s="962">
        <v>8710</v>
      </c>
      <c r="N29" s="969"/>
    </row>
    <row r="30" spans="1:14" ht="9" customHeight="1">
      <c r="A30" s="2365" t="s">
        <v>469</v>
      </c>
      <c r="B30" s="2365"/>
      <c r="C30" s="2365"/>
      <c r="D30" s="981"/>
      <c r="E30" s="982">
        <f>SUM(E6:E29)</f>
        <v>397102</v>
      </c>
      <c r="F30" s="983">
        <f>SUM(F6:F29)</f>
        <v>400955</v>
      </c>
      <c r="G30" s="983">
        <f aca="true" t="shared" si="0" ref="G30:M30">SUM(G6:G29)</f>
        <v>398006</v>
      </c>
      <c r="H30" s="983">
        <f t="shared" si="0"/>
        <v>397153</v>
      </c>
      <c r="I30" s="983">
        <f t="shared" si="0"/>
        <v>397219</v>
      </c>
      <c r="J30" s="983">
        <f t="shared" si="0"/>
        <v>392508</v>
      </c>
      <c r="K30" s="983">
        <f t="shared" si="0"/>
        <v>393119</v>
      </c>
      <c r="L30" s="983">
        <f t="shared" si="0"/>
        <v>400866</v>
      </c>
      <c r="M30" s="983">
        <f t="shared" si="0"/>
        <v>387386</v>
      </c>
      <c r="N30" s="984"/>
    </row>
    <row r="31" spans="1:14" ht="9" customHeight="1">
      <c r="A31" s="954"/>
      <c r="B31" s="954"/>
      <c r="C31" s="954"/>
      <c r="D31" s="955"/>
      <c r="E31" s="985"/>
      <c r="F31" s="986"/>
      <c r="G31" s="986"/>
      <c r="H31" s="986"/>
      <c r="I31" s="986"/>
      <c r="J31" s="986"/>
      <c r="K31" s="986"/>
      <c r="L31" s="986"/>
      <c r="M31" s="986"/>
      <c r="N31" s="987"/>
    </row>
    <row r="32" spans="1:14" ht="9" customHeight="1">
      <c r="A32" s="2366" t="s">
        <v>470</v>
      </c>
      <c r="B32" s="2366"/>
      <c r="C32" s="2366"/>
      <c r="D32" s="955"/>
      <c r="E32" s="961"/>
      <c r="F32" s="962"/>
      <c r="G32" s="962"/>
      <c r="H32" s="962"/>
      <c r="I32" s="962"/>
      <c r="J32" s="962"/>
      <c r="K32" s="962"/>
      <c r="L32" s="962"/>
      <c r="M32" s="962"/>
      <c r="N32" s="969"/>
    </row>
    <row r="33" spans="1:14" ht="9" customHeight="1">
      <c r="A33" s="2366" t="s">
        <v>330</v>
      </c>
      <c r="B33" s="2366"/>
      <c r="C33" s="2366"/>
      <c r="D33" s="988"/>
      <c r="E33" s="961"/>
      <c r="F33" s="962"/>
      <c r="G33" s="962"/>
      <c r="H33" s="962"/>
      <c r="I33" s="962"/>
      <c r="J33" s="962"/>
      <c r="K33" s="962"/>
      <c r="L33" s="962"/>
      <c r="M33" s="962"/>
      <c r="N33" s="969"/>
    </row>
    <row r="34" spans="1:14" ht="9" customHeight="1">
      <c r="A34" s="1000"/>
      <c r="B34" s="2363" t="s">
        <v>457</v>
      </c>
      <c r="C34" s="2363"/>
      <c r="D34" s="1001"/>
      <c r="E34" s="1002">
        <v>128128</v>
      </c>
      <c r="F34" s="1003">
        <v>127344</v>
      </c>
      <c r="G34" s="1003">
        <v>125034</v>
      </c>
      <c r="H34" s="1003">
        <v>121861</v>
      </c>
      <c r="I34" s="1003">
        <v>120369</v>
      </c>
      <c r="J34" s="1003">
        <v>119148</v>
      </c>
      <c r="K34" s="1003">
        <v>118153</v>
      </c>
      <c r="L34" s="1003">
        <v>118080</v>
      </c>
      <c r="M34" s="1003">
        <v>117798</v>
      </c>
      <c r="N34" s="968"/>
    </row>
    <row r="35" spans="1:14" ht="9" customHeight="1">
      <c r="A35" s="975"/>
      <c r="B35" s="2363" t="s">
        <v>471</v>
      </c>
      <c r="C35" s="2363"/>
      <c r="D35" s="1001"/>
      <c r="E35" s="1002">
        <v>136073</v>
      </c>
      <c r="F35" s="967">
        <v>134894</v>
      </c>
      <c r="G35" s="967">
        <v>134736</v>
      </c>
      <c r="H35" s="1003">
        <v>135927</v>
      </c>
      <c r="I35" s="1003">
        <v>131649</v>
      </c>
      <c r="J35" s="1003">
        <v>130685</v>
      </c>
      <c r="K35" s="1003">
        <v>125055</v>
      </c>
      <c r="L35" s="1003">
        <v>129199</v>
      </c>
      <c r="M35" s="1003">
        <v>121332</v>
      </c>
      <c r="N35" s="969"/>
    </row>
    <row r="36" spans="1:14" ht="9" customHeight="1">
      <c r="A36" s="973"/>
      <c r="B36" s="2363" t="s">
        <v>472</v>
      </c>
      <c r="C36" s="2363"/>
      <c r="D36" s="974"/>
      <c r="E36" s="1002">
        <v>7182</v>
      </c>
      <c r="F36" s="967">
        <v>5717</v>
      </c>
      <c r="G36" s="967">
        <v>5592</v>
      </c>
      <c r="H36" s="967">
        <v>6155</v>
      </c>
      <c r="I36" s="967">
        <v>5629</v>
      </c>
      <c r="J36" s="967">
        <v>5218</v>
      </c>
      <c r="K36" s="967">
        <v>4723</v>
      </c>
      <c r="L36" s="967">
        <v>6723</v>
      </c>
      <c r="M36" s="967">
        <v>5077</v>
      </c>
      <c r="N36" s="969"/>
    </row>
    <row r="37" spans="1:14" ht="9" customHeight="1">
      <c r="A37" s="973"/>
      <c r="B37" s="2363" t="s">
        <v>473</v>
      </c>
      <c r="C37" s="2363"/>
      <c r="D37" s="1001"/>
      <c r="E37" s="1002">
        <v>42640</v>
      </c>
      <c r="F37" s="967">
        <v>46381</v>
      </c>
      <c r="G37" s="967">
        <v>49802</v>
      </c>
      <c r="H37" s="967">
        <v>49171</v>
      </c>
      <c r="I37" s="967">
        <v>51393</v>
      </c>
      <c r="J37" s="967">
        <v>52916</v>
      </c>
      <c r="K37" s="967">
        <v>52413</v>
      </c>
      <c r="L37" s="967">
        <v>51094</v>
      </c>
      <c r="M37" s="967">
        <v>52904</v>
      </c>
      <c r="N37" s="969"/>
    </row>
    <row r="38" spans="1:14" ht="9" customHeight="1">
      <c r="A38" s="2365" t="s">
        <v>474</v>
      </c>
      <c r="B38" s="2365"/>
      <c r="C38" s="2365"/>
      <c r="D38" s="974"/>
      <c r="E38" s="1002">
        <v>12263</v>
      </c>
      <c r="F38" s="967">
        <v>13214</v>
      </c>
      <c r="G38" s="967">
        <v>13327</v>
      </c>
      <c r="H38" s="967">
        <v>13255</v>
      </c>
      <c r="I38" s="967">
        <v>13566</v>
      </c>
      <c r="J38" s="967">
        <v>12315</v>
      </c>
      <c r="K38" s="967">
        <v>13035</v>
      </c>
      <c r="L38" s="967">
        <v>11944</v>
      </c>
      <c r="M38" s="967">
        <v>9891</v>
      </c>
      <c r="N38" s="969"/>
    </row>
    <row r="39" spans="1:14" ht="9" customHeight="1">
      <c r="A39" s="2365" t="s">
        <v>475</v>
      </c>
      <c r="B39" s="2365"/>
      <c r="C39" s="2365"/>
      <c r="D39" s="974"/>
      <c r="E39" s="1002">
        <v>1236</v>
      </c>
      <c r="F39" s="967">
        <v>1176</v>
      </c>
      <c r="G39" s="967">
        <v>2099</v>
      </c>
      <c r="H39" s="967">
        <v>1700</v>
      </c>
      <c r="I39" s="967">
        <v>1581</v>
      </c>
      <c r="J39" s="967">
        <v>1460</v>
      </c>
      <c r="K39" s="967">
        <v>1593</v>
      </c>
      <c r="L39" s="967">
        <v>2284</v>
      </c>
      <c r="M39" s="967">
        <v>3041</v>
      </c>
      <c r="N39" s="969"/>
    </row>
    <row r="40" spans="1:14" ht="9" customHeight="1">
      <c r="A40" s="2365" t="s">
        <v>334</v>
      </c>
      <c r="B40" s="2365"/>
      <c r="C40" s="2365"/>
      <c r="D40" s="1001"/>
      <c r="E40" s="1002" t="s">
        <v>335</v>
      </c>
      <c r="F40" s="967" t="s">
        <v>335</v>
      </c>
      <c r="G40" s="967" t="s">
        <v>335</v>
      </c>
      <c r="H40" s="967" t="s">
        <v>335</v>
      </c>
      <c r="I40" s="967" t="s">
        <v>335</v>
      </c>
      <c r="J40" s="967" t="s">
        <v>335</v>
      </c>
      <c r="K40" s="967">
        <v>1678</v>
      </c>
      <c r="L40" s="967">
        <v>1672</v>
      </c>
      <c r="M40" s="967">
        <v>1617</v>
      </c>
      <c r="N40" s="969"/>
    </row>
    <row r="41" spans="1:14" ht="9" customHeight="1">
      <c r="A41" s="2365" t="s">
        <v>476</v>
      </c>
      <c r="B41" s="2365"/>
      <c r="C41" s="2365"/>
      <c r="D41" s="1004"/>
      <c r="E41" s="1002">
        <v>8411</v>
      </c>
      <c r="F41" s="967">
        <v>6396</v>
      </c>
      <c r="G41" s="967">
        <v>4887</v>
      </c>
      <c r="H41" s="967">
        <v>6348</v>
      </c>
      <c r="I41" s="967">
        <v>5702</v>
      </c>
      <c r="J41" s="967">
        <v>4516</v>
      </c>
      <c r="K41" s="967">
        <v>6631</v>
      </c>
      <c r="L41" s="967">
        <v>8527</v>
      </c>
      <c r="M41" s="967">
        <v>7803</v>
      </c>
      <c r="N41" s="969"/>
    </row>
    <row r="42" spans="1:14" ht="9" customHeight="1">
      <c r="A42" s="2364" t="s">
        <v>336</v>
      </c>
      <c r="B42" s="2364"/>
      <c r="C42" s="2364"/>
      <c r="D42" s="955"/>
      <c r="E42" s="997"/>
      <c r="F42" s="998"/>
      <c r="G42" s="998"/>
      <c r="H42" s="998"/>
      <c r="I42" s="998"/>
      <c r="J42" s="998"/>
      <c r="K42" s="998"/>
      <c r="L42" s="998"/>
      <c r="M42" s="998"/>
      <c r="N42" s="969"/>
    </row>
    <row r="43" spans="1:14" ht="9" customHeight="1">
      <c r="A43" s="970"/>
      <c r="B43" s="2363" t="s">
        <v>460</v>
      </c>
      <c r="C43" s="2363"/>
      <c r="D43" s="972"/>
      <c r="E43" s="1002">
        <v>18746</v>
      </c>
      <c r="F43" s="1003">
        <v>22244</v>
      </c>
      <c r="G43" s="1003">
        <v>19724</v>
      </c>
      <c r="H43" s="1003">
        <v>20476</v>
      </c>
      <c r="I43" s="1003">
        <v>25073</v>
      </c>
      <c r="J43" s="1003">
        <v>24551</v>
      </c>
      <c r="K43" s="1003">
        <v>27091</v>
      </c>
      <c r="L43" s="1003">
        <v>29092</v>
      </c>
      <c r="M43" s="1003">
        <v>26166</v>
      </c>
      <c r="N43" s="969"/>
    </row>
    <row r="44" spans="1:14" ht="9" customHeight="1">
      <c r="A44" s="973"/>
      <c r="B44" s="2363" t="s">
        <v>477</v>
      </c>
      <c r="C44" s="2363"/>
      <c r="D44" s="974"/>
      <c r="E44" s="1002">
        <v>9300</v>
      </c>
      <c r="F44" s="1003">
        <v>10452</v>
      </c>
      <c r="G44" s="1003">
        <v>9721</v>
      </c>
      <c r="H44" s="1003">
        <v>10824</v>
      </c>
      <c r="I44" s="1003">
        <v>9547</v>
      </c>
      <c r="J44" s="1003">
        <v>9797</v>
      </c>
      <c r="K44" s="1003">
        <v>10481</v>
      </c>
      <c r="L44" s="1003">
        <v>10072</v>
      </c>
      <c r="M44" s="1003">
        <v>9032</v>
      </c>
      <c r="N44" s="969"/>
    </row>
    <row r="45" spans="1:14" ht="9" customHeight="1">
      <c r="A45" s="973"/>
      <c r="B45" s="2367" t="s">
        <v>478</v>
      </c>
      <c r="C45" s="2367"/>
      <c r="D45" s="974"/>
      <c r="E45" s="977">
        <v>0</v>
      </c>
      <c r="F45" s="978">
        <v>0</v>
      </c>
      <c r="G45" s="978">
        <v>0</v>
      </c>
      <c r="H45" s="978">
        <v>0</v>
      </c>
      <c r="I45" s="978">
        <v>0</v>
      </c>
      <c r="J45" s="978">
        <v>0</v>
      </c>
      <c r="K45" s="978">
        <v>0</v>
      </c>
      <c r="L45" s="978">
        <v>0</v>
      </c>
      <c r="M45" s="978">
        <v>0</v>
      </c>
      <c r="N45" s="969"/>
    </row>
    <row r="46" spans="1:14" ht="9" customHeight="1">
      <c r="A46" s="973"/>
      <c r="B46" s="2367" t="s">
        <v>479</v>
      </c>
      <c r="C46" s="2367"/>
      <c r="D46" s="974"/>
      <c r="E46" s="977">
        <v>30</v>
      </c>
      <c r="F46" s="978">
        <v>31</v>
      </c>
      <c r="G46" s="978">
        <v>33</v>
      </c>
      <c r="H46" s="978">
        <v>36</v>
      </c>
      <c r="I46" s="978">
        <v>35</v>
      </c>
      <c r="J46" s="978">
        <v>34</v>
      </c>
      <c r="K46" s="978">
        <v>35</v>
      </c>
      <c r="L46" s="978">
        <v>37</v>
      </c>
      <c r="M46" s="978">
        <v>35</v>
      </c>
      <c r="N46" s="969"/>
    </row>
    <row r="47" spans="1:14" ht="9" customHeight="1">
      <c r="A47" s="973"/>
      <c r="B47" s="2363" t="s">
        <v>480</v>
      </c>
      <c r="C47" s="2363"/>
      <c r="D47" s="974"/>
      <c r="E47" s="1002">
        <v>10623</v>
      </c>
      <c r="F47" s="1003">
        <v>9986</v>
      </c>
      <c r="G47" s="1003">
        <v>10829</v>
      </c>
      <c r="H47" s="1003">
        <v>9737</v>
      </c>
      <c r="I47" s="1003">
        <v>11174</v>
      </c>
      <c r="J47" s="1003">
        <v>10539</v>
      </c>
      <c r="K47" s="1003">
        <v>11041</v>
      </c>
      <c r="L47" s="1003">
        <v>10873</v>
      </c>
      <c r="M47" s="1003">
        <v>11391</v>
      </c>
      <c r="N47" s="969"/>
    </row>
    <row r="48" spans="1:14" ht="9" customHeight="1">
      <c r="A48" s="2365" t="s">
        <v>333</v>
      </c>
      <c r="B48" s="2365"/>
      <c r="C48" s="2365"/>
      <c r="D48" s="965"/>
      <c r="E48" s="1002">
        <v>4226</v>
      </c>
      <c r="F48" s="1003">
        <v>4233</v>
      </c>
      <c r="G48" s="1003">
        <v>4228</v>
      </c>
      <c r="H48" s="1003">
        <v>4218</v>
      </c>
      <c r="I48" s="1003">
        <v>4802</v>
      </c>
      <c r="J48" s="1003">
        <v>4791</v>
      </c>
      <c r="K48" s="1003">
        <v>4823</v>
      </c>
      <c r="L48" s="1003">
        <v>4828</v>
      </c>
      <c r="M48" s="1003">
        <v>5112</v>
      </c>
      <c r="N48" s="969"/>
    </row>
    <row r="49" spans="1:14" ht="9" customHeight="1">
      <c r="A49" s="2364" t="s">
        <v>481</v>
      </c>
      <c r="B49" s="2364"/>
      <c r="C49" s="2364"/>
      <c r="D49" s="960"/>
      <c r="E49" s="997"/>
      <c r="F49" s="998"/>
      <c r="G49" s="998"/>
      <c r="H49" s="998"/>
      <c r="I49" s="998"/>
      <c r="J49" s="998"/>
      <c r="K49" s="998"/>
      <c r="L49" s="998"/>
      <c r="M49" s="998"/>
      <c r="N49" s="969"/>
    </row>
    <row r="50" spans="1:14" ht="9" customHeight="1">
      <c r="A50" s="975"/>
      <c r="B50" s="2363" t="s">
        <v>482</v>
      </c>
      <c r="C50" s="2363"/>
      <c r="D50" s="976"/>
      <c r="E50" s="1002">
        <v>1381</v>
      </c>
      <c r="F50" s="1003">
        <v>1706</v>
      </c>
      <c r="G50" s="1003">
        <v>1706</v>
      </c>
      <c r="H50" s="1003">
        <v>1706</v>
      </c>
      <c r="I50" s="1003">
        <v>1706</v>
      </c>
      <c r="J50" s="1003">
        <v>1706</v>
      </c>
      <c r="K50" s="1003">
        <v>1706</v>
      </c>
      <c r="L50" s="1003">
        <v>2006</v>
      </c>
      <c r="M50" s="1003">
        <v>2006</v>
      </c>
      <c r="N50" s="969"/>
    </row>
    <row r="51" spans="1:14" ht="9" customHeight="1">
      <c r="A51" s="973"/>
      <c r="B51" s="2363" t="s">
        <v>483</v>
      </c>
      <c r="C51" s="2363"/>
      <c r="D51" s="974"/>
      <c r="E51" s="1002">
        <v>7745</v>
      </c>
      <c r="F51" s="1003">
        <v>7750</v>
      </c>
      <c r="G51" s="1003">
        <v>7753</v>
      </c>
      <c r="H51" s="1003">
        <v>7757</v>
      </c>
      <c r="I51" s="1003">
        <v>7743</v>
      </c>
      <c r="J51" s="1003">
        <v>7765</v>
      </c>
      <c r="K51" s="1003">
        <v>7769</v>
      </c>
      <c r="L51" s="1003">
        <v>7744</v>
      </c>
      <c r="M51" s="1003">
        <v>7697</v>
      </c>
      <c r="N51" s="969"/>
    </row>
    <row r="52" spans="1:14" ht="9" customHeight="1">
      <c r="A52" s="973"/>
      <c r="B52" s="2363" t="s">
        <v>484</v>
      </c>
      <c r="C52" s="2363"/>
      <c r="D52" s="974"/>
      <c r="E52" s="1002">
        <v>82</v>
      </c>
      <c r="F52" s="1003">
        <v>82</v>
      </c>
      <c r="G52" s="1003">
        <v>82</v>
      </c>
      <c r="H52" s="1003">
        <v>82</v>
      </c>
      <c r="I52" s="1003">
        <v>80</v>
      </c>
      <c r="J52" s="1003">
        <v>79</v>
      </c>
      <c r="K52" s="1003">
        <v>85</v>
      </c>
      <c r="L52" s="1003">
        <v>87</v>
      </c>
      <c r="M52" s="1003">
        <v>86</v>
      </c>
      <c r="N52" s="1005"/>
    </row>
    <row r="53" spans="1:14" ht="9" customHeight="1">
      <c r="A53" s="973"/>
      <c r="B53" s="2363" t="s">
        <v>485</v>
      </c>
      <c r="C53" s="2363"/>
      <c r="D53" s="974"/>
      <c r="E53" s="1002">
        <v>8820</v>
      </c>
      <c r="F53" s="1003">
        <v>8985</v>
      </c>
      <c r="G53" s="1003">
        <v>8318</v>
      </c>
      <c r="H53" s="1003">
        <v>7954</v>
      </c>
      <c r="I53" s="1003">
        <v>7486</v>
      </c>
      <c r="J53" s="1003">
        <v>7183</v>
      </c>
      <c r="K53" s="1003">
        <v>7002</v>
      </c>
      <c r="L53" s="1003">
        <v>6689</v>
      </c>
      <c r="M53" s="1003">
        <v>6255</v>
      </c>
      <c r="N53" s="1005"/>
    </row>
    <row r="54" spans="1:14" ht="9" customHeight="1">
      <c r="A54" s="973"/>
      <c r="B54" s="2363" t="s">
        <v>486</v>
      </c>
      <c r="C54" s="2363"/>
      <c r="D54" s="974"/>
      <c r="E54" s="1006">
        <v>60</v>
      </c>
      <c r="F54" s="986">
        <v>138</v>
      </c>
      <c r="G54" s="986">
        <v>-40</v>
      </c>
      <c r="H54" s="986">
        <v>-220</v>
      </c>
      <c r="I54" s="986">
        <v>-482</v>
      </c>
      <c r="J54" s="986">
        <v>-359</v>
      </c>
      <c r="K54" s="986">
        <v>-365</v>
      </c>
      <c r="L54" s="986">
        <v>-249</v>
      </c>
      <c r="M54" s="986">
        <v>-17</v>
      </c>
      <c r="N54" s="1007"/>
    </row>
    <row r="55" spans="1:14" ht="9" customHeight="1">
      <c r="A55" s="1008"/>
      <c r="B55" s="2369" t="s">
        <v>487</v>
      </c>
      <c r="C55" s="2369"/>
      <c r="D55" s="974"/>
      <c r="E55" s="961">
        <f>SUM(E50:E54)</f>
        <v>18088</v>
      </c>
      <c r="F55" s="962">
        <f>SUM(F50:F54)</f>
        <v>18661</v>
      </c>
      <c r="G55" s="962">
        <f aca="true" t="shared" si="1" ref="G55:M55">SUM(G50:G54)</f>
        <v>17819</v>
      </c>
      <c r="H55" s="962">
        <f t="shared" si="1"/>
        <v>17279</v>
      </c>
      <c r="I55" s="962">
        <f t="shared" si="1"/>
        <v>16533</v>
      </c>
      <c r="J55" s="962">
        <f t="shared" si="1"/>
        <v>16374</v>
      </c>
      <c r="K55" s="962">
        <f t="shared" si="1"/>
        <v>16197</v>
      </c>
      <c r="L55" s="962">
        <f t="shared" si="1"/>
        <v>16277</v>
      </c>
      <c r="M55" s="962">
        <f t="shared" si="1"/>
        <v>16027</v>
      </c>
      <c r="N55" s="999"/>
    </row>
    <row r="56" spans="1:14" ht="9" customHeight="1">
      <c r="A56" s="973"/>
      <c r="B56" s="2363" t="s">
        <v>488</v>
      </c>
      <c r="C56" s="2363"/>
      <c r="D56" s="974"/>
      <c r="E56" s="997">
        <v>156</v>
      </c>
      <c r="F56" s="998">
        <v>226</v>
      </c>
      <c r="G56" s="998">
        <v>175</v>
      </c>
      <c r="H56" s="998">
        <v>166</v>
      </c>
      <c r="I56" s="998">
        <v>166</v>
      </c>
      <c r="J56" s="998">
        <v>164</v>
      </c>
      <c r="K56" s="998">
        <v>170</v>
      </c>
      <c r="L56" s="998">
        <v>164</v>
      </c>
      <c r="M56" s="998">
        <v>160</v>
      </c>
      <c r="N56" s="999"/>
    </row>
    <row r="57" spans="1:14" ht="9" customHeight="1">
      <c r="A57" s="2365" t="s">
        <v>489</v>
      </c>
      <c r="B57" s="2365"/>
      <c r="C57" s="2365"/>
      <c r="D57" s="974"/>
      <c r="E57" s="982">
        <f>E55+E56</f>
        <v>18244</v>
      </c>
      <c r="F57" s="983">
        <f>F55+F56</f>
        <v>18887</v>
      </c>
      <c r="G57" s="983">
        <f aca="true" t="shared" si="2" ref="G57:M57">G55+G56</f>
        <v>17994</v>
      </c>
      <c r="H57" s="983">
        <f t="shared" si="2"/>
        <v>17445</v>
      </c>
      <c r="I57" s="983">
        <f t="shared" si="2"/>
        <v>16699</v>
      </c>
      <c r="J57" s="983">
        <f t="shared" si="2"/>
        <v>16538</v>
      </c>
      <c r="K57" s="983">
        <f t="shared" si="2"/>
        <v>16367</v>
      </c>
      <c r="L57" s="983">
        <f t="shared" si="2"/>
        <v>16441</v>
      </c>
      <c r="M57" s="983">
        <f t="shared" si="2"/>
        <v>16187</v>
      </c>
      <c r="N57" s="1009"/>
    </row>
    <row r="58" spans="1:14" ht="9" customHeight="1">
      <c r="A58" s="2365" t="s">
        <v>490</v>
      </c>
      <c r="B58" s="2365"/>
      <c r="C58" s="2365"/>
      <c r="D58" s="965"/>
      <c r="E58" s="1006">
        <f>SUM(E34:E48)+E57</f>
        <v>397102</v>
      </c>
      <c r="F58" s="983">
        <f>SUM(F34:F48)+F57</f>
        <v>400955</v>
      </c>
      <c r="G58" s="983">
        <f aca="true" t="shared" si="3" ref="G58:M58">SUM(G34:G48)+G57</f>
        <v>398006</v>
      </c>
      <c r="H58" s="983">
        <f t="shared" si="3"/>
        <v>397153</v>
      </c>
      <c r="I58" s="983">
        <f t="shared" si="3"/>
        <v>397219</v>
      </c>
      <c r="J58" s="983">
        <f t="shared" si="3"/>
        <v>392508</v>
      </c>
      <c r="K58" s="983">
        <f t="shared" si="3"/>
        <v>393119</v>
      </c>
      <c r="L58" s="983">
        <f t="shared" si="3"/>
        <v>400866</v>
      </c>
      <c r="M58" s="983">
        <f t="shared" si="3"/>
        <v>387386</v>
      </c>
      <c r="N58" s="1010"/>
    </row>
    <row r="59" spans="1:14" ht="6" customHeight="1">
      <c r="A59" s="1011"/>
      <c r="B59" s="1011"/>
      <c r="C59" s="1011"/>
      <c r="D59" s="1011"/>
      <c r="E59" s="1011"/>
      <c r="F59" s="1012"/>
      <c r="G59" s="1013"/>
      <c r="H59" s="1013"/>
      <c r="I59" s="1013"/>
      <c r="J59" s="1013"/>
      <c r="K59" s="1013"/>
      <c r="L59" s="1013"/>
      <c r="M59" s="1013"/>
      <c r="N59" s="1013"/>
    </row>
    <row r="60" spans="1:14" ht="9" customHeight="1">
      <c r="A60" s="2220">
        <v>1</v>
      </c>
      <c r="B60" s="2362" t="s">
        <v>491</v>
      </c>
      <c r="C60" s="2362"/>
      <c r="D60" s="2362"/>
      <c r="E60" s="2362"/>
      <c r="F60" s="2362"/>
      <c r="G60" s="2362"/>
      <c r="H60" s="2362"/>
      <c r="I60" s="2362"/>
      <c r="J60" s="2362"/>
      <c r="K60" s="2362"/>
      <c r="L60" s="2362"/>
      <c r="M60" s="2362"/>
      <c r="N60" s="2362"/>
    </row>
    <row r="61" spans="1:14" ht="9" customHeight="1">
      <c r="A61" s="1014" t="s">
        <v>335</v>
      </c>
      <c r="B61" s="2362" t="s">
        <v>354</v>
      </c>
      <c r="C61" s="2362"/>
      <c r="D61" s="2362"/>
      <c r="E61" s="2362"/>
      <c r="F61" s="2362"/>
      <c r="G61" s="2362"/>
      <c r="H61" s="2362"/>
      <c r="I61" s="2362"/>
      <c r="J61" s="2362"/>
      <c r="K61" s="2362"/>
      <c r="L61" s="2362"/>
      <c r="M61" s="2362"/>
      <c r="N61" s="2362"/>
    </row>
  </sheetData>
  <sheetProtection formatCells="0" formatColumns="0" formatRows="0" sort="0" autoFilter="0" pivotTables="0"/>
  <mergeCells count="57">
    <mergeCell ref="B60:N60"/>
    <mergeCell ref="A42:C42"/>
    <mergeCell ref="A57:C57"/>
    <mergeCell ref="A58:C58"/>
    <mergeCell ref="B52:C52"/>
    <mergeCell ref="A49:C49"/>
    <mergeCell ref="B51:C51"/>
    <mergeCell ref="B50:C50"/>
    <mergeCell ref="B55:C55"/>
    <mergeCell ref="B56:C56"/>
    <mergeCell ref="B53:C53"/>
    <mergeCell ref="B54:C54"/>
    <mergeCell ref="B45:C45"/>
    <mergeCell ref="B46:C46"/>
    <mergeCell ref="B43:C43"/>
    <mergeCell ref="B44:C44"/>
    <mergeCell ref="B47:C47"/>
    <mergeCell ref="A48:C48"/>
    <mergeCell ref="A41:C41"/>
    <mergeCell ref="B25:C25"/>
    <mergeCell ref="B26:C26"/>
    <mergeCell ref="A32:C32"/>
    <mergeCell ref="A38:C38"/>
    <mergeCell ref="B35:C35"/>
    <mergeCell ref="B29:C29"/>
    <mergeCell ref="B27:C27"/>
    <mergeCell ref="B28:C28"/>
    <mergeCell ref="A5:C5"/>
    <mergeCell ref="A14:C14"/>
    <mergeCell ref="A39:C39"/>
    <mergeCell ref="A1:N1"/>
    <mergeCell ref="A3:C3"/>
    <mergeCell ref="A6:C6"/>
    <mergeCell ref="A7:C7"/>
    <mergeCell ref="A12:C12"/>
    <mergeCell ref="A8:C8"/>
    <mergeCell ref="B9:C9"/>
    <mergeCell ref="B10:C10"/>
    <mergeCell ref="B11:C11"/>
    <mergeCell ref="B36:C36"/>
    <mergeCell ref="B37:C37"/>
    <mergeCell ref="B23:C23"/>
    <mergeCell ref="B24:C24"/>
    <mergeCell ref="B22:C22"/>
    <mergeCell ref="A13:C13"/>
    <mergeCell ref="B15:C15"/>
    <mergeCell ref="B21:C21"/>
    <mergeCell ref="B61:N61"/>
    <mergeCell ref="B34:C34"/>
    <mergeCell ref="B16:C16"/>
    <mergeCell ref="B17:C17"/>
    <mergeCell ref="B18:C18"/>
    <mergeCell ref="B19:C19"/>
    <mergeCell ref="A20:C20"/>
    <mergeCell ref="A30:C30"/>
    <mergeCell ref="A33:C33"/>
    <mergeCell ref="A40:C40"/>
  </mergeCells>
  <printOptions/>
  <pageMargins left="0.25" right="0.25" top="0.5" bottom="0.25"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T52"/>
  <sheetViews>
    <sheetView zoomScalePageLayoutView="0" workbookViewId="0" topLeftCell="A1">
      <selection activeCell="K47" sqref="K47"/>
    </sheetView>
  </sheetViews>
  <sheetFormatPr defaultColWidth="9.140625" defaultRowHeight="12.75"/>
  <cols>
    <col min="1" max="1" width="2.140625" style="2026" customWidth="1"/>
    <col min="2" max="2" width="42.28125" style="2026" customWidth="1"/>
    <col min="3" max="3" width="4.28125" style="2026" customWidth="1"/>
    <col min="4" max="4" width="7.57421875" style="2096" customWidth="1"/>
    <col min="5" max="5" width="7.140625" style="2097" customWidth="1"/>
    <col min="6" max="12" width="7.140625" style="2026" customWidth="1"/>
    <col min="13" max="13" width="1.28515625" style="2026" customWidth="1"/>
    <col min="14" max="14" width="1.7109375" style="2067" customWidth="1"/>
    <col min="15" max="15" width="1.28515625" style="2097" customWidth="1"/>
    <col min="16" max="16" width="9.28125" style="2026" customWidth="1"/>
    <col min="17" max="19" width="7.140625" style="2026" customWidth="1"/>
    <col min="20" max="20" width="1.28515625" style="2026" customWidth="1"/>
    <col min="21" max="22" width="9.140625" style="2026" customWidth="1"/>
    <col min="23" max="23" width="9.140625" style="2098" customWidth="1"/>
    <col min="24" max="255" width="9.140625" style="2026" customWidth="1"/>
    <col min="256" max="16384" width="9.140625" style="2026" customWidth="1"/>
  </cols>
  <sheetData>
    <row r="1" spans="1:20" ht="15.75">
      <c r="A1" s="2377" t="s">
        <v>18</v>
      </c>
      <c r="B1" s="2377"/>
      <c r="C1" s="2377"/>
      <c r="D1" s="2377"/>
      <c r="E1" s="2377"/>
      <c r="F1" s="2377"/>
      <c r="G1" s="2377"/>
      <c r="H1" s="2377"/>
      <c r="I1" s="2377"/>
      <c r="J1" s="2377"/>
      <c r="K1" s="2377"/>
      <c r="L1" s="2377"/>
      <c r="M1" s="2377"/>
      <c r="N1" s="2377"/>
      <c r="O1" s="2377"/>
      <c r="P1" s="2377"/>
      <c r="Q1" s="2377"/>
      <c r="R1" s="2377"/>
      <c r="S1" s="2377"/>
      <c r="T1" s="2377"/>
    </row>
    <row r="2" spans="1:20" s="2027" customFormat="1" ht="3.75" customHeight="1">
      <c r="A2" s="2028"/>
      <c r="B2" s="2028"/>
      <c r="C2" s="2028"/>
      <c r="D2" s="996"/>
      <c r="E2" s="996"/>
      <c r="F2" s="996"/>
      <c r="G2" s="996"/>
      <c r="H2" s="996"/>
      <c r="I2" s="996"/>
      <c r="J2" s="996"/>
      <c r="K2" s="996"/>
      <c r="L2" s="996"/>
      <c r="M2" s="996"/>
      <c r="N2" s="2029"/>
      <c r="O2" s="2029"/>
      <c r="P2" s="2029"/>
      <c r="Q2" s="2029"/>
      <c r="R2" s="996"/>
      <c r="S2" s="996"/>
      <c r="T2" s="2030"/>
    </row>
    <row r="3" spans="1:20" s="2027" customFormat="1" ht="9.75" customHeight="1">
      <c r="A3" s="2382" t="s">
        <v>202</v>
      </c>
      <c r="B3" s="2382"/>
      <c r="C3" s="990"/>
      <c r="D3" s="1357"/>
      <c r="E3" s="1358"/>
      <c r="F3" s="1358"/>
      <c r="G3" s="1358"/>
      <c r="H3" s="1358"/>
      <c r="I3" s="1358"/>
      <c r="J3" s="1358"/>
      <c r="K3" s="1358"/>
      <c r="L3" s="1358"/>
      <c r="M3" s="1359"/>
      <c r="N3" s="1360"/>
      <c r="O3" s="1357"/>
      <c r="P3" s="1361" t="s">
        <v>278</v>
      </c>
      <c r="Q3" s="1362" t="s">
        <v>279</v>
      </c>
      <c r="R3" s="1362" t="s">
        <v>279</v>
      </c>
      <c r="S3" s="1362" t="s">
        <v>280</v>
      </c>
      <c r="T3" s="1363"/>
    </row>
    <row r="4" spans="1:20" s="2027" customFormat="1" ht="9.75" customHeight="1">
      <c r="A4" s="1364"/>
      <c r="B4" s="1365"/>
      <c r="C4" s="1365"/>
      <c r="D4" s="947" t="s">
        <v>217</v>
      </c>
      <c r="E4" s="1366" t="s">
        <v>225</v>
      </c>
      <c r="F4" s="1366" t="s">
        <v>226</v>
      </c>
      <c r="G4" s="1366" t="s">
        <v>227</v>
      </c>
      <c r="H4" s="1366" t="s">
        <v>228</v>
      </c>
      <c r="I4" s="1366" t="s">
        <v>229</v>
      </c>
      <c r="J4" s="1366" t="s">
        <v>230</v>
      </c>
      <c r="K4" s="1366" t="s">
        <v>231</v>
      </c>
      <c r="L4" s="1366" t="s">
        <v>232</v>
      </c>
      <c r="M4" s="1367"/>
      <c r="N4" s="1368"/>
      <c r="O4" s="1369"/>
      <c r="P4" s="1370" t="s">
        <v>281</v>
      </c>
      <c r="Q4" s="1366" t="s">
        <v>281</v>
      </c>
      <c r="R4" s="1366" t="s">
        <v>282</v>
      </c>
      <c r="S4" s="1366" t="s">
        <v>282</v>
      </c>
      <c r="T4" s="1371"/>
    </row>
    <row r="5" spans="1:20" s="2027" customFormat="1" ht="3.75" customHeight="1">
      <c r="A5" s="950"/>
      <c r="B5" s="950"/>
      <c r="C5" s="950"/>
      <c r="D5" s="2031"/>
      <c r="E5" s="2031"/>
      <c r="F5" s="2031"/>
      <c r="G5" s="2031"/>
      <c r="H5" s="2031"/>
      <c r="I5" s="2031"/>
      <c r="J5" s="2031"/>
      <c r="K5" s="2031"/>
      <c r="L5" s="2031"/>
      <c r="M5" s="996"/>
      <c r="N5" s="996"/>
      <c r="O5" s="2031"/>
      <c r="P5" s="2031"/>
      <c r="Q5" s="2031"/>
      <c r="R5" s="2031"/>
      <c r="S5" s="2031"/>
      <c r="T5" s="1373"/>
    </row>
    <row r="6" spans="1:20" s="2027" customFormat="1" ht="9.75" customHeight="1">
      <c r="A6" s="2366" t="s">
        <v>219</v>
      </c>
      <c r="B6" s="2366"/>
      <c r="C6" s="954"/>
      <c r="D6" s="2032"/>
      <c r="E6" s="2033"/>
      <c r="F6" s="2033"/>
      <c r="G6" s="2033"/>
      <c r="H6" s="2033"/>
      <c r="I6" s="2033"/>
      <c r="J6" s="2033"/>
      <c r="K6" s="2033"/>
      <c r="L6" s="2033"/>
      <c r="M6" s="2034"/>
      <c r="N6" s="996"/>
      <c r="O6" s="2032"/>
      <c r="P6" s="2033"/>
      <c r="Q6" s="2033"/>
      <c r="R6" s="2033"/>
      <c r="S6" s="2033"/>
      <c r="T6" s="2035"/>
    </row>
    <row r="7" spans="1:20" s="2027" customFormat="1" ht="9.75" customHeight="1">
      <c r="A7" s="996"/>
      <c r="B7" s="996" t="s">
        <v>670</v>
      </c>
      <c r="C7" s="996"/>
      <c r="D7" s="961">
        <v>14133</v>
      </c>
      <c r="E7" s="962">
        <v>13271</v>
      </c>
      <c r="F7" s="962">
        <v>12824</v>
      </c>
      <c r="G7" s="962">
        <v>11649</v>
      </c>
      <c r="H7" s="962">
        <v>9865</v>
      </c>
      <c r="I7" s="962">
        <v>7346</v>
      </c>
      <c r="J7" s="962">
        <v>8396</v>
      </c>
      <c r="K7" s="962">
        <v>9972</v>
      </c>
      <c r="L7" s="962">
        <v>6513</v>
      </c>
      <c r="M7" s="1472"/>
      <c r="N7" s="962"/>
      <c r="O7" s="1386"/>
      <c r="P7" s="1387">
        <v>13695</v>
      </c>
      <c r="Q7" s="2036">
        <v>8585</v>
      </c>
      <c r="R7" s="962">
        <v>10426</v>
      </c>
      <c r="S7" s="962">
        <v>7945</v>
      </c>
      <c r="T7" s="2037"/>
    </row>
    <row r="8" spans="1:20" s="2027" customFormat="1" ht="9.75" customHeight="1">
      <c r="A8" s="1288"/>
      <c r="B8" s="1288" t="s">
        <v>326</v>
      </c>
      <c r="C8" s="1288"/>
      <c r="D8" s="966">
        <v>68838</v>
      </c>
      <c r="E8" s="967">
        <v>74262</v>
      </c>
      <c r="F8" s="967">
        <v>69531</v>
      </c>
      <c r="G8" s="967">
        <v>68961</v>
      </c>
      <c r="H8" s="967">
        <v>70108</v>
      </c>
      <c r="I8" s="967">
        <v>69836</v>
      </c>
      <c r="J8" s="967">
        <v>64066</v>
      </c>
      <c r="K8" s="967">
        <v>63344</v>
      </c>
      <c r="L8" s="967">
        <v>63744</v>
      </c>
      <c r="M8" s="1472"/>
      <c r="N8" s="962"/>
      <c r="O8" s="1422"/>
      <c r="P8" s="2038">
        <v>71595</v>
      </c>
      <c r="Q8" s="2039">
        <v>69970</v>
      </c>
      <c r="R8" s="967">
        <v>69604</v>
      </c>
      <c r="S8" s="967">
        <v>64310</v>
      </c>
      <c r="T8" s="2037"/>
    </row>
    <row r="9" spans="1:20" s="2027" customFormat="1" ht="9.75" customHeight="1">
      <c r="A9" s="1288"/>
      <c r="B9" s="1288" t="s">
        <v>327</v>
      </c>
      <c r="C9" s="1288"/>
      <c r="D9" s="966">
        <v>29600</v>
      </c>
      <c r="E9" s="967">
        <v>30125</v>
      </c>
      <c r="F9" s="967">
        <v>32767</v>
      </c>
      <c r="G9" s="967">
        <v>30387</v>
      </c>
      <c r="H9" s="967">
        <v>30996</v>
      </c>
      <c r="I9" s="967">
        <v>30736</v>
      </c>
      <c r="J9" s="967">
        <v>31214</v>
      </c>
      <c r="K9" s="967">
        <v>28479</v>
      </c>
      <c r="L9" s="967">
        <v>27688</v>
      </c>
      <c r="M9" s="1472"/>
      <c r="N9" s="962"/>
      <c r="O9" s="1422"/>
      <c r="P9" s="2038">
        <v>29867</v>
      </c>
      <c r="Q9" s="2039">
        <v>30864</v>
      </c>
      <c r="R9" s="967">
        <v>31224</v>
      </c>
      <c r="S9" s="967">
        <v>28574</v>
      </c>
      <c r="T9" s="2037"/>
    </row>
    <row r="10" spans="1:20" s="2027" customFormat="1" ht="9.75" customHeight="1">
      <c r="A10" s="1288"/>
      <c r="B10" s="1288" t="s">
        <v>417</v>
      </c>
      <c r="C10" s="1288"/>
      <c r="D10" s="966">
        <v>257336</v>
      </c>
      <c r="E10" s="967">
        <v>256727</v>
      </c>
      <c r="F10" s="967">
        <v>255435</v>
      </c>
      <c r="G10" s="967">
        <v>253626</v>
      </c>
      <c r="H10" s="967">
        <v>252192</v>
      </c>
      <c r="I10" s="967">
        <v>251909</v>
      </c>
      <c r="J10" s="967">
        <v>253308</v>
      </c>
      <c r="K10" s="967">
        <v>252865</v>
      </c>
      <c r="L10" s="967">
        <v>250727</v>
      </c>
      <c r="M10" s="1472"/>
      <c r="N10" s="962"/>
      <c r="O10" s="1422"/>
      <c r="P10" s="2038">
        <v>257026</v>
      </c>
      <c r="Q10" s="2039">
        <v>252048</v>
      </c>
      <c r="R10" s="967">
        <v>253300</v>
      </c>
      <c r="S10" s="967">
        <v>251873</v>
      </c>
      <c r="T10" s="2037"/>
    </row>
    <row r="11" spans="1:20" s="2027" customFormat="1" ht="9.75" customHeight="1">
      <c r="A11" s="1288"/>
      <c r="B11" s="1288" t="s">
        <v>350</v>
      </c>
      <c r="C11" s="1288"/>
      <c r="D11" s="961">
        <v>36378</v>
      </c>
      <c r="E11" s="962">
        <v>35634</v>
      </c>
      <c r="F11" s="962">
        <v>34682</v>
      </c>
      <c r="G11" s="962">
        <v>37985</v>
      </c>
      <c r="H11" s="962">
        <v>41142</v>
      </c>
      <c r="I11" s="962">
        <v>42232</v>
      </c>
      <c r="J11" s="962">
        <v>43710</v>
      </c>
      <c r="K11" s="962">
        <v>45700</v>
      </c>
      <c r="L11" s="962">
        <v>42815</v>
      </c>
      <c r="M11" s="1472"/>
      <c r="N11" s="962"/>
      <c r="O11" s="1386"/>
      <c r="P11" s="1387">
        <v>36000</v>
      </c>
      <c r="Q11" s="2036">
        <v>41695</v>
      </c>
      <c r="R11" s="962">
        <v>38992</v>
      </c>
      <c r="S11" s="962">
        <v>44453</v>
      </c>
      <c r="T11" s="2037"/>
    </row>
    <row r="12" spans="1:20" s="2027" customFormat="1" ht="9.75" customHeight="1">
      <c r="A12" s="2369" t="s">
        <v>469</v>
      </c>
      <c r="B12" s="2369"/>
      <c r="C12" s="959"/>
      <c r="D12" s="982">
        <f>SUM(D7:D11)</f>
        <v>406285</v>
      </c>
      <c r="E12" s="983">
        <f>SUM(E7:E11)</f>
        <v>410019</v>
      </c>
      <c r="F12" s="983">
        <f aca="true" t="shared" si="0" ref="F12:L12">SUM(F7:F11)</f>
        <v>405239</v>
      </c>
      <c r="G12" s="983">
        <f t="shared" si="0"/>
        <v>402608</v>
      </c>
      <c r="H12" s="983">
        <f t="shared" si="0"/>
        <v>404303</v>
      </c>
      <c r="I12" s="983">
        <f t="shared" si="0"/>
        <v>402059</v>
      </c>
      <c r="J12" s="983">
        <f t="shared" si="0"/>
        <v>400694</v>
      </c>
      <c r="K12" s="983">
        <f t="shared" si="0"/>
        <v>400360</v>
      </c>
      <c r="L12" s="983">
        <f t="shared" si="0"/>
        <v>391487</v>
      </c>
      <c r="M12" s="1474"/>
      <c r="N12" s="962"/>
      <c r="O12" s="1391"/>
      <c r="P12" s="1392">
        <f>SUM(P7:P11)</f>
        <v>408183</v>
      </c>
      <c r="Q12" s="1397">
        <f>SUM(Q7:Q11)</f>
        <v>403162</v>
      </c>
      <c r="R12" s="1397">
        <f>SUM(R7:R11)</f>
        <v>403546</v>
      </c>
      <c r="S12" s="1397">
        <f>SUM(S7:S11)</f>
        <v>397155</v>
      </c>
      <c r="T12" s="2040"/>
    </row>
    <row r="13" spans="1:20" s="2027" customFormat="1" ht="9.75" customHeight="1">
      <c r="A13" s="2366" t="s">
        <v>220</v>
      </c>
      <c r="B13" s="2366"/>
      <c r="C13" s="954"/>
      <c r="D13" s="1417"/>
      <c r="E13" s="1376"/>
      <c r="F13" s="1376"/>
      <c r="G13" s="1376"/>
      <c r="H13" s="1376"/>
      <c r="I13" s="1376"/>
      <c r="J13" s="1376"/>
      <c r="K13" s="1376"/>
      <c r="L13" s="1376"/>
      <c r="M13" s="1472"/>
      <c r="N13" s="962"/>
      <c r="O13" s="1375"/>
      <c r="P13" s="2041"/>
      <c r="Q13" s="1465"/>
      <c r="R13" s="1376"/>
      <c r="S13" s="1376"/>
      <c r="T13" s="2042"/>
    </row>
    <row r="14" spans="1:20" s="2027" customFormat="1" ht="9.75" customHeight="1">
      <c r="A14" s="993"/>
      <c r="B14" s="993" t="s">
        <v>330</v>
      </c>
      <c r="C14" s="993"/>
      <c r="D14" s="1002">
        <v>317278</v>
      </c>
      <c r="E14" s="1003">
        <v>321893</v>
      </c>
      <c r="F14" s="1003">
        <v>320723</v>
      </c>
      <c r="G14" s="1003">
        <v>314611</v>
      </c>
      <c r="H14" s="1003">
        <v>312164</v>
      </c>
      <c r="I14" s="1003">
        <v>307976</v>
      </c>
      <c r="J14" s="1003">
        <v>303352</v>
      </c>
      <c r="K14" s="1003">
        <v>303619</v>
      </c>
      <c r="L14" s="1003">
        <v>296044</v>
      </c>
      <c r="M14" s="1472"/>
      <c r="N14" s="962"/>
      <c r="O14" s="1382"/>
      <c r="P14" s="1383">
        <v>319624</v>
      </c>
      <c r="Q14" s="2043">
        <v>310035</v>
      </c>
      <c r="R14" s="1003">
        <v>313883</v>
      </c>
      <c r="S14" s="1003">
        <v>299205</v>
      </c>
      <c r="T14" s="2044"/>
    </row>
    <row r="15" spans="1:20" s="2027" customFormat="1" ht="9.75" customHeight="1">
      <c r="A15" s="996"/>
      <c r="B15" s="996" t="s">
        <v>19</v>
      </c>
      <c r="C15" s="996"/>
      <c r="D15" s="961"/>
      <c r="E15" s="962"/>
      <c r="F15" s="962"/>
      <c r="G15" s="962"/>
      <c r="H15" s="962"/>
      <c r="I15" s="962"/>
      <c r="J15" s="962"/>
      <c r="K15" s="962"/>
      <c r="L15" s="962"/>
      <c r="M15" s="1472"/>
      <c r="N15" s="962"/>
      <c r="O15" s="1386"/>
      <c r="P15" s="1387"/>
      <c r="Q15" s="2036"/>
      <c r="R15" s="962"/>
      <c r="S15" s="962"/>
      <c r="T15" s="2044"/>
    </row>
    <row r="16" spans="1:20" s="2027" customFormat="1" ht="9.75" customHeight="1">
      <c r="A16" s="993"/>
      <c r="B16" s="971" t="s">
        <v>20</v>
      </c>
      <c r="C16" s="993"/>
      <c r="D16" s="1002">
        <v>25635</v>
      </c>
      <c r="E16" s="1003">
        <v>25743</v>
      </c>
      <c r="F16" s="1003">
        <v>22739</v>
      </c>
      <c r="G16" s="1003">
        <v>22746</v>
      </c>
      <c r="H16" s="1003">
        <v>23961</v>
      </c>
      <c r="I16" s="1003">
        <v>24525</v>
      </c>
      <c r="J16" s="1003">
        <v>23094</v>
      </c>
      <c r="K16" s="1003">
        <v>22174</v>
      </c>
      <c r="L16" s="1003">
        <v>23780</v>
      </c>
      <c r="M16" s="1472"/>
      <c r="N16" s="962"/>
      <c r="O16" s="1382"/>
      <c r="P16" s="1383">
        <v>25690</v>
      </c>
      <c r="Q16" s="2043">
        <v>24249</v>
      </c>
      <c r="R16" s="1003">
        <v>23489</v>
      </c>
      <c r="S16" s="1003">
        <v>24260</v>
      </c>
      <c r="T16" s="2044"/>
    </row>
    <row r="17" spans="1:20" s="2027" customFormat="1" ht="9.75" customHeight="1">
      <c r="A17" s="996"/>
      <c r="B17" s="996" t="s">
        <v>334</v>
      </c>
      <c r="C17" s="996"/>
      <c r="D17" s="966" t="s">
        <v>335</v>
      </c>
      <c r="E17" s="967" t="s">
        <v>335</v>
      </c>
      <c r="F17" s="967" t="s">
        <v>335</v>
      </c>
      <c r="G17" s="967" t="s">
        <v>335</v>
      </c>
      <c r="H17" s="967" t="s">
        <v>335</v>
      </c>
      <c r="I17" s="967" t="s">
        <v>335</v>
      </c>
      <c r="J17" s="962">
        <v>1674</v>
      </c>
      <c r="K17" s="962">
        <v>1670</v>
      </c>
      <c r="L17" s="962">
        <v>1645</v>
      </c>
      <c r="M17" s="1472"/>
      <c r="N17" s="962"/>
      <c r="O17" s="1386"/>
      <c r="P17" s="1387" t="s">
        <v>335</v>
      </c>
      <c r="Q17" s="2036" t="s">
        <v>335</v>
      </c>
      <c r="R17" s="962" t="s">
        <v>335</v>
      </c>
      <c r="S17" s="962">
        <v>1649</v>
      </c>
      <c r="T17" s="2044"/>
    </row>
    <row r="18" spans="1:20" s="2027" customFormat="1" ht="9.75" customHeight="1">
      <c r="A18" s="1288"/>
      <c r="B18" s="1288" t="s">
        <v>350</v>
      </c>
      <c r="C18" s="1288"/>
      <c r="D18" s="966">
        <v>40094</v>
      </c>
      <c r="E18" s="967">
        <v>39700</v>
      </c>
      <c r="F18" s="967">
        <v>39795</v>
      </c>
      <c r="G18" s="967">
        <v>43788</v>
      </c>
      <c r="H18" s="967">
        <v>46615</v>
      </c>
      <c r="I18" s="967">
        <v>48201</v>
      </c>
      <c r="J18" s="967">
        <v>51097</v>
      </c>
      <c r="K18" s="967">
        <v>51256</v>
      </c>
      <c r="L18" s="967">
        <v>48571</v>
      </c>
      <c r="M18" s="1472"/>
      <c r="N18" s="962"/>
      <c r="O18" s="1422"/>
      <c r="P18" s="2038">
        <v>39893</v>
      </c>
      <c r="Q18" s="2039">
        <v>47419</v>
      </c>
      <c r="R18" s="967">
        <v>44582</v>
      </c>
      <c r="S18" s="967">
        <v>50478</v>
      </c>
      <c r="T18" s="2044"/>
    </row>
    <row r="19" spans="1:20" s="2027" customFormat="1" ht="9.75" customHeight="1">
      <c r="A19" s="1288"/>
      <c r="B19" s="1288" t="s">
        <v>333</v>
      </c>
      <c r="C19" s="1288"/>
      <c r="D19" s="966">
        <v>4216</v>
      </c>
      <c r="E19" s="967">
        <v>4213</v>
      </c>
      <c r="F19" s="967">
        <v>4223</v>
      </c>
      <c r="G19" s="967">
        <v>4425</v>
      </c>
      <c r="H19" s="967">
        <v>4777</v>
      </c>
      <c r="I19" s="967">
        <v>4786</v>
      </c>
      <c r="J19" s="967">
        <v>4824</v>
      </c>
      <c r="K19" s="967">
        <v>5008</v>
      </c>
      <c r="L19" s="967">
        <v>5116</v>
      </c>
      <c r="M19" s="1472"/>
      <c r="N19" s="962"/>
      <c r="O19" s="1422"/>
      <c r="P19" s="2038">
        <v>4215</v>
      </c>
      <c r="Q19" s="2039">
        <v>4782</v>
      </c>
      <c r="R19" s="967">
        <v>4551</v>
      </c>
      <c r="S19" s="967">
        <v>5020</v>
      </c>
      <c r="T19" s="2044"/>
    </row>
    <row r="20" spans="1:20" s="2027" customFormat="1" ht="9.75" customHeight="1">
      <c r="A20" s="1288"/>
      <c r="B20" s="1288" t="s">
        <v>21</v>
      </c>
      <c r="C20" s="1288"/>
      <c r="D20" s="961">
        <v>18875</v>
      </c>
      <c r="E20" s="962">
        <v>18286</v>
      </c>
      <c r="F20" s="962">
        <v>17591</v>
      </c>
      <c r="G20" s="967">
        <v>16868</v>
      </c>
      <c r="H20" s="967">
        <v>16619</v>
      </c>
      <c r="I20" s="967">
        <v>16404</v>
      </c>
      <c r="J20" s="967">
        <v>16489</v>
      </c>
      <c r="K20" s="967">
        <v>16468</v>
      </c>
      <c r="L20" s="967">
        <v>16171</v>
      </c>
      <c r="M20" s="1491"/>
      <c r="N20" s="962"/>
      <c r="O20" s="1422"/>
      <c r="P20" s="2038">
        <v>18576</v>
      </c>
      <c r="Q20" s="2039">
        <v>16510</v>
      </c>
      <c r="R20" s="967">
        <v>16873</v>
      </c>
      <c r="S20" s="967">
        <v>16380</v>
      </c>
      <c r="T20" s="2045"/>
    </row>
    <row r="21" spans="1:20" s="2027" customFormat="1" ht="9.75" customHeight="1">
      <c r="A21" s="1288"/>
      <c r="B21" s="1288" t="s">
        <v>488</v>
      </c>
      <c r="C21" s="1288"/>
      <c r="D21" s="997">
        <v>187</v>
      </c>
      <c r="E21" s="998">
        <v>184</v>
      </c>
      <c r="F21" s="998">
        <v>168</v>
      </c>
      <c r="G21" s="998">
        <v>170</v>
      </c>
      <c r="H21" s="998">
        <v>167</v>
      </c>
      <c r="I21" s="998">
        <v>167</v>
      </c>
      <c r="J21" s="998">
        <v>164</v>
      </c>
      <c r="K21" s="998">
        <v>165</v>
      </c>
      <c r="L21" s="998">
        <v>160</v>
      </c>
      <c r="M21" s="1472"/>
      <c r="N21" s="962"/>
      <c r="O21" s="2046"/>
      <c r="P21" s="1489">
        <v>185</v>
      </c>
      <c r="Q21" s="2047">
        <v>167</v>
      </c>
      <c r="R21" s="998">
        <v>168</v>
      </c>
      <c r="S21" s="998">
        <v>163</v>
      </c>
      <c r="T21" s="2037"/>
    </row>
    <row r="22" spans="1:20" s="2027" customFormat="1" ht="9.75" customHeight="1">
      <c r="A22" s="2365" t="s">
        <v>490</v>
      </c>
      <c r="B22" s="2365"/>
      <c r="C22" s="1288"/>
      <c r="D22" s="982">
        <f>SUM(D14:D21)</f>
        <v>406285</v>
      </c>
      <c r="E22" s="983">
        <f>SUM(E14:E21)</f>
        <v>410019</v>
      </c>
      <c r="F22" s="983">
        <f aca="true" t="shared" si="1" ref="F22:L22">SUM(F14:F21)</f>
        <v>405239</v>
      </c>
      <c r="G22" s="983">
        <f t="shared" si="1"/>
        <v>402608</v>
      </c>
      <c r="H22" s="983">
        <f t="shared" si="1"/>
        <v>404303</v>
      </c>
      <c r="I22" s="983">
        <f t="shared" si="1"/>
        <v>402059</v>
      </c>
      <c r="J22" s="983">
        <f t="shared" si="1"/>
        <v>400694</v>
      </c>
      <c r="K22" s="983">
        <f t="shared" si="1"/>
        <v>400360</v>
      </c>
      <c r="L22" s="983">
        <f t="shared" si="1"/>
        <v>391487</v>
      </c>
      <c r="M22" s="1474"/>
      <c r="N22" s="962"/>
      <c r="O22" s="1391"/>
      <c r="P22" s="1392">
        <f>SUM(P14:P21)</f>
        <v>408183</v>
      </c>
      <c r="Q22" s="983">
        <f>SUM(Q14:Q21)</f>
        <v>403162</v>
      </c>
      <c r="R22" s="983">
        <f>SUM(R14:R21)</f>
        <v>403546</v>
      </c>
      <c r="S22" s="983">
        <f>SUM(S14:S21)</f>
        <v>397155</v>
      </c>
      <c r="T22" s="2048"/>
    </row>
    <row r="23" spans="1:20" s="2027" customFormat="1" ht="9.75" customHeight="1">
      <c r="A23" s="2383" t="s">
        <v>143</v>
      </c>
      <c r="B23" s="2383"/>
      <c r="C23" s="1393"/>
      <c r="D23" s="1006">
        <v>356492</v>
      </c>
      <c r="E23" s="983">
        <v>361844</v>
      </c>
      <c r="F23" s="983">
        <v>357757</v>
      </c>
      <c r="G23" s="983">
        <v>351761</v>
      </c>
      <c r="H23" s="986">
        <v>350144</v>
      </c>
      <c r="I23" s="986">
        <v>347038</v>
      </c>
      <c r="J23" s="986">
        <v>343840</v>
      </c>
      <c r="K23" s="986">
        <v>342883</v>
      </c>
      <c r="L23" s="986">
        <v>337852</v>
      </c>
      <c r="M23" s="1482"/>
      <c r="N23" s="962"/>
      <c r="O23" s="2049"/>
      <c r="P23" s="985">
        <v>359212</v>
      </c>
      <c r="Q23" s="2050">
        <v>348565</v>
      </c>
      <c r="R23" s="986">
        <v>351687</v>
      </c>
      <c r="S23" s="986">
        <v>341053</v>
      </c>
      <c r="T23" s="2051"/>
    </row>
    <row r="24" spans="1:20" s="2027" customFormat="1" ht="3" customHeight="1">
      <c r="A24" s="2052"/>
      <c r="B24" s="2052"/>
      <c r="C24" s="2052"/>
      <c r="D24" s="2030"/>
      <c r="E24" s="996"/>
      <c r="F24" s="2030"/>
      <c r="G24" s="2030"/>
      <c r="H24" s="2030"/>
      <c r="I24" s="2030"/>
      <c r="J24" s="2030"/>
      <c r="K24" s="2030"/>
      <c r="L24" s="2030"/>
      <c r="M24" s="2030"/>
      <c r="N24" s="2029"/>
      <c r="O24" s="2029"/>
      <c r="P24" s="2053"/>
      <c r="Q24" s="2053"/>
      <c r="R24" s="2030"/>
      <c r="S24" s="2030"/>
      <c r="T24" s="2030"/>
    </row>
    <row r="25" spans="1:20" s="2054" customFormat="1" ht="9" customHeight="1">
      <c r="A25" s="2222">
        <v>1</v>
      </c>
      <c r="B25" s="2378" t="s">
        <v>736</v>
      </c>
      <c r="C25" s="2379"/>
      <c r="D25" s="2379"/>
      <c r="E25" s="2379"/>
      <c r="F25" s="2379"/>
      <c r="G25" s="2379"/>
      <c r="H25" s="2379"/>
      <c r="I25" s="2379"/>
      <c r="J25" s="2379"/>
      <c r="K25" s="2379"/>
      <c r="L25" s="2379"/>
      <c r="M25" s="2379"/>
      <c r="N25" s="2379"/>
      <c r="O25" s="2379"/>
      <c r="P25" s="2379"/>
      <c r="Q25" s="2379"/>
      <c r="R25" s="2379"/>
      <c r="S25" s="2379"/>
      <c r="T25" s="2379"/>
    </row>
    <row r="26" spans="1:20" s="2054" customFormat="1" ht="9" customHeight="1">
      <c r="A26" s="2055" t="s">
        <v>335</v>
      </c>
      <c r="B26" s="2380" t="s">
        <v>22</v>
      </c>
      <c r="C26" s="2381"/>
      <c r="D26" s="2381"/>
      <c r="E26" s="2381"/>
      <c r="F26" s="2381"/>
      <c r="G26" s="2381"/>
      <c r="H26" s="2381"/>
      <c r="I26" s="2381"/>
      <c r="J26" s="2381"/>
      <c r="K26" s="2381"/>
      <c r="L26" s="2381"/>
      <c r="M26" s="2381"/>
      <c r="N26" s="2381"/>
      <c r="O26" s="2381"/>
      <c r="P26" s="2381"/>
      <c r="Q26" s="2381"/>
      <c r="R26" s="2381"/>
      <c r="S26" s="2381"/>
      <c r="T26" s="2381"/>
    </row>
    <row r="27" spans="1:20" ht="6.75" customHeight="1">
      <c r="A27" s="1210"/>
      <c r="B27" s="15"/>
      <c r="C27" s="15"/>
      <c r="D27" s="2056"/>
      <c r="E27" s="15"/>
      <c r="F27" s="15"/>
      <c r="G27" s="15"/>
      <c r="H27" s="15"/>
      <c r="I27" s="15"/>
      <c r="J27" s="15"/>
      <c r="K27" s="15"/>
      <c r="L27" s="15"/>
      <c r="M27" s="15"/>
      <c r="N27" s="15"/>
      <c r="O27" s="15"/>
      <c r="P27" s="2056"/>
      <c r="Q27" s="15"/>
      <c r="R27" s="15"/>
      <c r="S27" s="15"/>
      <c r="T27" s="15"/>
    </row>
    <row r="28" spans="1:14" ht="16.5">
      <c r="A28" s="2372" t="s">
        <v>23</v>
      </c>
      <c r="B28" s="2372"/>
      <c r="C28" s="2372"/>
      <c r="D28" s="2372"/>
      <c r="E28" s="2372"/>
      <c r="F28" s="2372"/>
      <c r="G28" s="2372"/>
      <c r="H28" s="2372"/>
      <c r="I28" s="2372"/>
      <c r="J28" s="2372"/>
      <c r="K28" s="2372"/>
      <c r="L28" s="2372"/>
      <c r="M28" s="2372"/>
      <c r="N28" s="2057"/>
    </row>
    <row r="29" ht="3.75" customHeight="1"/>
    <row r="30" spans="1:14" ht="9.75" customHeight="1">
      <c r="A30" s="2373" t="s">
        <v>202</v>
      </c>
      <c r="B30" s="2373"/>
      <c r="C30" s="2059"/>
      <c r="D30" s="2060" t="s">
        <v>217</v>
      </c>
      <c r="E30" s="2061" t="s">
        <v>225</v>
      </c>
      <c r="F30" s="2061" t="s">
        <v>226</v>
      </c>
      <c r="G30" s="2061" t="s">
        <v>227</v>
      </c>
      <c r="H30" s="2061" t="s">
        <v>228</v>
      </c>
      <c r="I30" s="2061" t="s">
        <v>229</v>
      </c>
      <c r="J30" s="2061" t="s">
        <v>230</v>
      </c>
      <c r="K30" s="2061" t="s">
        <v>231</v>
      </c>
      <c r="L30" s="2061" t="s">
        <v>232</v>
      </c>
      <c r="M30" s="2062"/>
      <c r="N30" s="2063"/>
    </row>
    <row r="31" spans="1:15" ht="3.75" customHeight="1">
      <c r="A31" s="2064"/>
      <c r="B31" s="2064"/>
      <c r="C31" s="2064"/>
      <c r="D31" s="2065"/>
      <c r="E31" s="2065"/>
      <c r="F31" s="2065"/>
      <c r="G31" s="2065"/>
      <c r="H31" s="2065"/>
      <c r="I31" s="2065"/>
      <c r="J31" s="2065"/>
      <c r="K31" s="2065"/>
      <c r="L31" s="2065"/>
      <c r="M31" s="2065"/>
      <c r="N31" s="2066"/>
      <c r="O31" s="2067"/>
    </row>
    <row r="32" spans="1:14" ht="9.75" customHeight="1">
      <c r="A32" s="2374" t="s">
        <v>24</v>
      </c>
      <c r="B32" s="2374"/>
      <c r="C32" s="2068"/>
      <c r="D32" s="2063"/>
      <c r="E32" s="2066"/>
      <c r="F32" s="2066"/>
      <c r="G32" s="2066"/>
      <c r="H32" s="2066"/>
      <c r="I32" s="2066"/>
      <c r="J32" s="2066"/>
      <c r="K32" s="2066"/>
      <c r="L32" s="2066"/>
      <c r="M32" s="2069"/>
      <c r="N32" s="2063"/>
    </row>
    <row r="33" spans="1:14" ht="9.75" customHeight="1">
      <c r="A33" s="2371" t="s">
        <v>25</v>
      </c>
      <c r="B33" s="2371"/>
      <c r="C33" s="2058"/>
      <c r="D33" s="1272">
        <v>1870</v>
      </c>
      <c r="E33" s="1273">
        <v>1733</v>
      </c>
      <c r="F33" s="1273">
        <v>1722</v>
      </c>
      <c r="G33" s="1273">
        <v>1708</v>
      </c>
      <c r="H33" s="1273">
        <v>1700</v>
      </c>
      <c r="I33" s="1273">
        <v>1701</v>
      </c>
      <c r="J33" s="1273">
        <v>1682</v>
      </c>
      <c r="K33" s="1273">
        <v>1671</v>
      </c>
      <c r="L33" s="1273">
        <v>1681</v>
      </c>
      <c r="M33" s="2044"/>
      <c r="N33" s="2070"/>
    </row>
    <row r="34" spans="1:14" ht="9.75" customHeight="1">
      <c r="A34" s="2071"/>
      <c r="B34" s="2072" t="s">
        <v>26</v>
      </c>
      <c r="C34" s="2073"/>
      <c r="D34" s="2074">
        <v>1</v>
      </c>
      <c r="E34" s="967">
        <v>83</v>
      </c>
      <c r="F34" s="967">
        <v>0</v>
      </c>
      <c r="G34" s="967">
        <v>0</v>
      </c>
      <c r="H34" s="967">
        <v>0</v>
      </c>
      <c r="I34" s="967">
        <v>0</v>
      </c>
      <c r="J34" s="967">
        <v>22</v>
      </c>
      <c r="K34" s="967">
        <v>0</v>
      </c>
      <c r="L34" s="967">
        <v>0</v>
      </c>
      <c r="M34" s="2075"/>
      <c r="N34" s="2070"/>
    </row>
    <row r="35" spans="1:14" ht="9.75" customHeight="1">
      <c r="A35" s="2071"/>
      <c r="B35" s="2072" t="s">
        <v>27</v>
      </c>
      <c r="C35" s="2076"/>
      <c r="D35" s="2074">
        <v>-420</v>
      </c>
      <c r="E35" s="978">
        <v>0</v>
      </c>
      <c r="F35" s="978">
        <v>0</v>
      </c>
      <c r="G35" s="978">
        <v>0</v>
      </c>
      <c r="H35" s="978">
        <v>0</v>
      </c>
      <c r="I35" s="978">
        <v>0</v>
      </c>
      <c r="J35" s="978">
        <v>0</v>
      </c>
      <c r="K35" s="978">
        <v>0</v>
      </c>
      <c r="L35" s="978">
        <v>0</v>
      </c>
      <c r="M35" s="2044"/>
      <c r="N35" s="2070"/>
    </row>
    <row r="36" spans="1:14" ht="9.75" customHeight="1">
      <c r="A36" s="2071"/>
      <c r="B36" s="2072" t="s">
        <v>144</v>
      </c>
      <c r="C36" s="2077"/>
      <c r="D36" s="2078">
        <v>-13</v>
      </c>
      <c r="E36" s="986">
        <v>54</v>
      </c>
      <c r="F36" s="986">
        <v>11</v>
      </c>
      <c r="G36" s="986">
        <v>14</v>
      </c>
      <c r="H36" s="986">
        <v>8</v>
      </c>
      <c r="I36" s="986">
        <v>-1</v>
      </c>
      <c r="J36" s="986">
        <v>-3</v>
      </c>
      <c r="K36" s="986">
        <v>11</v>
      </c>
      <c r="L36" s="986">
        <v>-10</v>
      </c>
      <c r="M36" s="2079"/>
      <c r="N36" s="2070"/>
    </row>
    <row r="37" spans="1:14" ht="9.75" customHeight="1">
      <c r="A37" s="2370" t="s">
        <v>28</v>
      </c>
      <c r="B37" s="2370"/>
      <c r="C37" s="2073"/>
      <c r="D37" s="2080">
        <f>SUM(D33:D36)</f>
        <v>1438</v>
      </c>
      <c r="E37" s="986">
        <f>SUM(E33:E36)</f>
        <v>1870</v>
      </c>
      <c r="F37" s="986">
        <f aca="true" t="shared" si="2" ref="F37:L37">SUM(F33:F36)</f>
        <v>1733</v>
      </c>
      <c r="G37" s="986">
        <f t="shared" si="2"/>
        <v>1722</v>
      </c>
      <c r="H37" s="986">
        <f t="shared" si="2"/>
        <v>1708</v>
      </c>
      <c r="I37" s="986">
        <f t="shared" si="2"/>
        <v>1700</v>
      </c>
      <c r="J37" s="986">
        <f t="shared" si="2"/>
        <v>1701</v>
      </c>
      <c r="K37" s="986">
        <f t="shared" si="2"/>
        <v>1682</v>
      </c>
      <c r="L37" s="986">
        <f t="shared" si="2"/>
        <v>1671</v>
      </c>
      <c r="M37" s="2079"/>
      <c r="N37" s="2070"/>
    </row>
    <row r="38" spans="1:14" ht="3.75" customHeight="1">
      <c r="A38" s="2081"/>
      <c r="B38" s="2081"/>
      <c r="C38" s="2081"/>
      <c r="D38" s="2082"/>
      <c r="E38" s="983"/>
      <c r="F38" s="983"/>
      <c r="G38" s="983"/>
      <c r="H38" s="983"/>
      <c r="I38" s="983"/>
      <c r="J38" s="983"/>
      <c r="K38" s="983"/>
      <c r="L38" s="983"/>
      <c r="M38" s="1415"/>
      <c r="N38" s="1388"/>
    </row>
    <row r="39" spans="1:15" ht="9.75" customHeight="1">
      <c r="A39" s="2374" t="s">
        <v>29</v>
      </c>
      <c r="B39" s="2374"/>
      <c r="C39" s="2081"/>
      <c r="D39" s="1468"/>
      <c r="E39" s="1376"/>
      <c r="F39" s="1376"/>
      <c r="G39" s="1376"/>
      <c r="H39" s="1376"/>
      <c r="I39" s="1376"/>
      <c r="J39" s="1376"/>
      <c r="K39" s="1376"/>
      <c r="L39" s="1376"/>
      <c r="M39" s="2083"/>
      <c r="N39" s="2070"/>
      <c r="O39" s="2067"/>
    </row>
    <row r="40" spans="1:15" ht="9.75" customHeight="1">
      <c r="A40" s="2371" t="s">
        <v>25</v>
      </c>
      <c r="B40" s="2371"/>
      <c r="C40" s="2058"/>
      <c r="D40" s="1399">
        <v>509</v>
      </c>
      <c r="E40" s="1003">
        <v>483</v>
      </c>
      <c r="F40" s="1003">
        <v>446</v>
      </c>
      <c r="G40" s="1003">
        <v>407</v>
      </c>
      <c r="H40" s="1003">
        <v>387</v>
      </c>
      <c r="I40" s="1003">
        <v>364</v>
      </c>
      <c r="J40" s="1003">
        <v>384</v>
      </c>
      <c r="K40" s="1003">
        <v>366</v>
      </c>
      <c r="L40" s="1003">
        <v>334</v>
      </c>
      <c r="M40" s="2084"/>
      <c r="N40" s="2070"/>
      <c r="O40" s="2067"/>
    </row>
    <row r="41" spans="1:15" ht="9.75" customHeight="1">
      <c r="A41" s="2072"/>
      <c r="B41" s="2072" t="s">
        <v>145</v>
      </c>
      <c r="C41" s="2085"/>
      <c r="D41" s="2086">
        <v>26</v>
      </c>
      <c r="E41" s="962">
        <v>26</v>
      </c>
      <c r="F41" s="962">
        <v>37</v>
      </c>
      <c r="G41" s="962">
        <v>39</v>
      </c>
      <c r="H41" s="962">
        <v>20</v>
      </c>
      <c r="I41" s="962">
        <v>23</v>
      </c>
      <c r="J41" s="962">
        <v>-20</v>
      </c>
      <c r="K41" s="962">
        <v>18</v>
      </c>
      <c r="L41" s="962">
        <v>32</v>
      </c>
      <c r="M41" s="2044"/>
      <c r="N41" s="2070"/>
      <c r="O41" s="2067"/>
    </row>
    <row r="42" spans="1:15" ht="9.75" customHeight="1">
      <c r="A42" s="2370" t="s">
        <v>28</v>
      </c>
      <c r="B42" s="2370"/>
      <c r="C42" s="2073"/>
      <c r="D42" s="1396">
        <f>SUM(D40:D41)</f>
        <v>535</v>
      </c>
      <c r="E42" s="983">
        <f>SUM(E40:E41)</f>
        <v>509</v>
      </c>
      <c r="F42" s="983">
        <f aca="true" t="shared" si="3" ref="F42:L42">SUM(F40:F41)</f>
        <v>483</v>
      </c>
      <c r="G42" s="983">
        <f t="shared" si="3"/>
        <v>446</v>
      </c>
      <c r="H42" s="983">
        <f t="shared" si="3"/>
        <v>407</v>
      </c>
      <c r="I42" s="983">
        <f t="shared" si="3"/>
        <v>387</v>
      </c>
      <c r="J42" s="983">
        <f t="shared" si="3"/>
        <v>364</v>
      </c>
      <c r="K42" s="983">
        <f t="shared" si="3"/>
        <v>384</v>
      </c>
      <c r="L42" s="983">
        <f t="shared" si="3"/>
        <v>366</v>
      </c>
      <c r="M42" s="2048"/>
      <c r="N42" s="2070"/>
      <c r="O42" s="2067"/>
    </row>
    <row r="43" spans="1:15" ht="9.75" customHeight="1">
      <c r="A43" s="2374" t="s">
        <v>30</v>
      </c>
      <c r="B43" s="2374"/>
      <c r="C43" s="2068"/>
      <c r="D43" s="2087"/>
      <c r="E43" s="2088"/>
      <c r="F43" s="2088"/>
      <c r="G43" s="2088"/>
      <c r="H43" s="2088"/>
      <c r="I43" s="2088"/>
      <c r="J43" s="2088"/>
      <c r="K43" s="2088"/>
      <c r="L43" s="2088"/>
      <c r="M43" s="2089"/>
      <c r="N43" s="2090"/>
      <c r="O43" s="2067"/>
    </row>
    <row r="44" spans="1:15" ht="9.75" customHeight="1">
      <c r="A44" s="2371" t="s">
        <v>25</v>
      </c>
      <c r="B44" s="2371"/>
      <c r="C44" s="2058"/>
      <c r="D44" s="1272">
        <v>372</v>
      </c>
      <c r="E44" s="962">
        <v>273</v>
      </c>
      <c r="F44" s="962">
        <v>276</v>
      </c>
      <c r="G44" s="962">
        <v>282</v>
      </c>
      <c r="H44" s="962">
        <v>286</v>
      </c>
      <c r="I44" s="962">
        <v>292</v>
      </c>
      <c r="J44" s="962">
        <v>289</v>
      </c>
      <c r="K44" s="962">
        <v>295</v>
      </c>
      <c r="L44" s="962">
        <v>304</v>
      </c>
      <c r="M44" s="2044"/>
      <c r="N44" s="2070"/>
      <c r="O44" s="2067"/>
    </row>
    <row r="45" spans="1:15" ht="9.75" customHeight="1">
      <c r="A45" s="2071"/>
      <c r="B45" s="2072" t="s">
        <v>26</v>
      </c>
      <c r="C45" s="2073"/>
      <c r="D45" s="2091">
        <v>0</v>
      </c>
      <c r="E45" s="967">
        <v>93</v>
      </c>
      <c r="F45" s="967">
        <v>0</v>
      </c>
      <c r="G45" s="967">
        <v>0</v>
      </c>
      <c r="H45" s="967">
        <v>0</v>
      </c>
      <c r="I45" s="967">
        <v>0</v>
      </c>
      <c r="J45" s="967">
        <v>10</v>
      </c>
      <c r="K45" s="967">
        <v>0</v>
      </c>
      <c r="L45" s="967">
        <v>0</v>
      </c>
      <c r="M45" s="2075"/>
      <c r="N45" s="2070"/>
      <c r="O45" s="2067"/>
    </row>
    <row r="46" spans="1:15" ht="9.75" customHeight="1">
      <c r="A46" s="2071"/>
      <c r="B46" s="2072" t="s">
        <v>31</v>
      </c>
      <c r="C46" s="2073"/>
      <c r="D46" s="2091">
        <v>-7</v>
      </c>
      <c r="E46" s="967">
        <v>-6</v>
      </c>
      <c r="F46" s="967">
        <v>-5</v>
      </c>
      <c r="G46" s="967">
        <v>-8</v>
      </c>
      <c r="H46" s="967">
        <v>-6</v>
      </c>
      <c r="I46" s="967">
        <v>-5</v>
      </c>
      <c r="J46" s="967">
        <v>-7</v>
      </c>
      <c r="K46" s="967">
        <v>-7</v>
      </c>
      <c r="L46" s="967">
        <v>-7</v>
      </c>
      <c r="M46" s="2092"/>
      <c r="N46" s="2070"/>
      <c r="O46" s="2067"/>
    </row>
    <row r="47" spans="1:15" ht="9.75" customHeight="1">
      <c r="A47" s="2071"/>
      <c r="B47" s="2072" t="s">
        <v>27</v>
      </c>
      <c r="C47" s="2073"/>
      <c r="D47" s="2091">
        <v>0</v>
      </c>
      <c r="E47" s="2093">
        <v>0</v>
      </c>
      <c r="F47" s="2093">
        <v>0</v>
      </c>
      <c r="G47" s="2093">
        <v>0</v>
      </c>
      <c r="H47" s="2093">
        <v>0</v>
      </c>
      <c r="I47" s="2093">
        <v>0</v>
      </c>
      <c r="J47" s="2093">
        <v>0</v>
      </c>
      <c r="K47" s="2093">
        <v>0</v>
      </c>
      <c r="L47" s="2093">
        <v>0</v>
      </c>
      <c r="M47" s="2092"/>
      <c r="N47" s="2070"/>
      <c r="O47" s="2067"/>
    </row>
    <row r="48" spans="1:15" ht="9.75" customHeight="1">
      <c r="A48" s="2071"/>
      <c r="B48" s="2072" t="s">
        <v>144</v>
      </c>
      <c r="C48" s="2085"/>
      <c r="D48" s="2086">
        <v>-3</v>
      </c>
      <c r="E48" s="962">
        <v>12</v>
      </c>
      <c r="F48" s="962">
        <v>2</v>
      </c>
      <c r="G48" s="962">
        <v>2</v>
      </c>
      <c r="H48" s="962">
        <v>2</v>
      </c>
      <c r="I48" s="962">
        <v>-1</v>
      </c>
      <c r="J48" s="962">
        <v>0</v>
      </c>
      <c r="K48" s="962">
        <v>1</v>
      </c>
      <c r="L48" s="962">
        <v>-2</v>
      </c>
      <c r="M48" s="2044"/>
      <c r="N48" s="2070"/>
      <c r="O48" s="2067"/>
    </row>
    <row r="49" spans="1:15" ht="9.75" customHeight="1">
      <c r="A49" s="2370" t="s">
        <v>28</v>
      </c>
      <c r="B49" s="2370"/>
      <c r="C49" s="2073"/>
      <c r="D49" s="982">
        <f>SUM(D44:D48)</f>
        <v>362</v>
      </c>
      <c r="E49" s="983">
        <f>SUM(E44:E48)</f>
        <v>372</v>
      </c>
      <c r="F49" s="983">
        <f aca="true" t="shared" si="4" ref="F49:L49">SUM(F44:F48)</f>
        <v>273</v>
      </c>
      <c r="G49" s="983">
        <f t="shared" si="4"/>
        <v>276</v>
      </c>
      <c r="H49" s="983">
        <f t="shared" si="4"/>
        <v>282</v>
      </c>
      <c r="I49" s="983">
        <f t="shared" si="4"/>
        <v>286</v>
      </c>
      <c r="J49" s="983">
        <f t="shared" si="4"/>
        <v>292</v>
      </c>
      <c r="K49" s="983">
        <f t="shared" si="4"/>
        <v>289</v>
      </c>
      <c r="L49" s="983">
        <f t="shared" si="4"/>
        <v>295</v>
      </c>
      <c r="M49" s="2048"/>
      <c r="N49" s="2070"/>
      <c r="O49" s="2067"/>
    </row>
    <row r="50" spans="1:15" ht="9.75" customHeight="1">
      <c r="A50" s="2376" t="s">
        <v>32</v>
      </c>
      <c r="B50" s="2376"/>
      <c r="C50" s="2094"/>
      <c r="D50" s="985">
        <f>D42+D49</f>
        <v>897</v>
      </c>
      <c r="E50" s="986">
        <f>E42+E49</f>
        <v>881</v>
      </c>
      <c r="F50" s="986">
        <f aca="true" t="shared" si="5" ref="F50:L50">F42+F49</f>
        <v>756</v>
      </c>
      <c r="G50" s="986">
        <f t="shared" si="5"/>
        <v>722</v>
      </c>
      <c r="H50" s="986">
        <f t="shared" si="5"/>
        <v>689</v>
      </c>
      <c r="I50" s="986">
        <f t="shared" si="5"/>
        <v>673</v>
      </c>
      <c r="J50" s="986">
        <f t="shared" si="5"/>
        <v>656</v>
      </c>
      <c r="K50" s="986">
        <f t="shared" si="5"/>
        <v>673</v>
      </c>
      <c r="L50" s="986">
        <f t="shared" si="5"/>
        <v>661</v>
      </c>
      <c r="M50" s="986"/>
      <c r="N50" s="2070"/>
      <c r="O50" s="2067"/>
    </row>
    <row r="51" ht="2.25" customHeight="1"/>
    <row r="52" spans="1:14" ht="9" customHeight="1">
      <c r="A52" s="2221">
        <v>1</v>
      </c>
      <c r="B52" s="2375" t="s">
        <v>33</v>
      </c>
      <c r="C52" s="2375"/>
      <c r="D52" s="2375"/>
      <c r="E52" s="2375"/>
      <c r="F52" s="2375"/>
      <c r="G52" s="2375"/>
      <c r="H52" s="2375"/>
      <c r="I52" s="2375"/>
      <c r="J52" s="2375"/>
      <c r="K52" s="2375"/>
      <c r="L52" s="2375"/>
      <c r="M52" s="2375"/>
      <c r="N52" s="2095"/>
    </row>
  </sheetData>
  <sheetProtection formatCells="0" formatColumns="0" formatRows="0" sort="0" autoFilter="0" pivotTables="0"/>
  <mergeCells count="22">
    <mergeCell ref="A1:T1"/>
    <mergeCell ref="B25:T25"/>
    <mergeCell ref="B26:T26"/>
    <mergeCell ref="A3:B3"/>
    <mergeCell ref="A6:B6"/>
    <mergeCell ref="A13:B13"/>
    <mergeCell ref="A12:B12"/>
    <mergeCell ref="A23:B23"/>
    <mergeCell ref="A22:B22"/>
    <mergeCell ref="B52:M52"/>
    <mergeCell ref="A39:B39"/>
    <mergeCell ref="A42:B42"/>
    <mergeCell ref="A50:B50"/>
    <mergeCell ref="A43:B43"/>
    <mergeCell ref="A44:B44"/>
    <mergeCell ref="A49:B49"/>
    <mergeCell ref="A37:B37"/>
    <mergeCell ref="A33:B33"/>
    <mergeCell ref="A40:B40"/>
    <mergeCell ref="A28:M28"/>
    <mergeCell ref="A30:B30"/>
    <mergeCell ref="A32:B32"/>
  </mergeCells>
  <printOptions horizontalCentered="1"/>
  <pageMargins left="0.25" right="0.25" top="0.5" bottom="0.25" header="0.5" footer="0.5"/>
  <pageSetup horizontalDpi="300" verticalDpi="300" orientation="landscape" paperSize="9" scale="93" r:id="rId1"/>
  <colBreaks count="1" manualBreakCount="1">
    <brk id="20" min="3" max="43" man="1"/>
  </colBreaks>
</worksheet>
</file>

<file path=xl/worksheets/sheet18.xml><?xml version="1.0" encoding="utf-8"?>
<worksheet xmlns="http://schemas.openxmlformats.org/spreadsheetml/2006/main" xmlns:r="http://schemas.openxmlformats.org/officeDocument/2006/relationships">
  <dimension ref="A1:U56"/>
  <sheetViews>
    <sheetView zoomScalePageLayoutView="0" workbookViewId="0" topLeftCell="A1">
      <selection activeCell="A4" sqref="A1:A16384"/>
    </sheetView>
  </sheetViews>
  <sheetFormatPr defaultColWidth="9.140625" defaultRowHeight="12.75"/>
  <cols>
    <col min="1" max="2" width="2.140625" style="1718" customWidth="1"/>
    <col min="3" max="3" width="59.421875" style="1718" customWidth="1"/>
    <col min="4" max="4" width="2.421875" style="1718" customWidth="1"/>
    <col min="5" max="5" width="5.8515625" style="1718" customWidth="1"/>
    <col min="6" max="6" width="5.57421875" style="1761" customWidth="1"/>
    <col min="7" max="13" width="5.57421875" style="1762" customWidth="1"/>
    <col min="14" max="14" width="1.28515625" style="1762" customWidth="1"/>
    <col min="15" max="15" width="1.7109375" style="1762" customWidth="1"/>
    <col min="16" max="16" width="1.28515625" style="1762" customWidth="1"/>
    <col min="17" max="17" width="6.00390625" style="1762" bestFit="1" customWidth="1"/>
    <col min="18" max="19" width="5.57421875" style="1762" customWidth="1"/>
    <col min="20" max="20" width="5.57421875" style="1718" customWidth="1"/>
    <col min="21" max="21" width="1.28515625" style="1763" customWidth="1"/>
    <col min="22" max="23" width="9.140625" style="1718" customWidth="1"/>
    <col min="24" max="24" width="9.140625" style="1764" customWidth="1"/>
    <col min="25" max="26" width="9.140625" style="1765" customWidth="1"/>
    <col min="27" max="34" width="9.140625" style="1718" customWidth="1"/>
    <col min="35" max="35" width="9.140625" style="1766" customWidth="1"/>
    <col min="36" max="36" width="9.140625" style="1765" customWidth="1"/>
    <col min="37" max="255" width="9.140625" style="1718" customWidth="1"/>
    <col min="256" max="16384" width="9.140625" style="1718" customWidth="1"/>
  </cols>
  <sheetData>
    <row r="1" spans="1:21" ht="18">
      <c r="A1" s="2306" t="s">
        <v>691</v>
      </c>
      <c r="B1" s="2306"/>
      <c r="C1" s="2306"/>
      <c r="D1" s="2306"/>
      <c r="E1" s="2306"/>
      <c r="F1" s="2306"/>
      <c r="G1" s="2306"/>
      <c r="H1" s="2306"/>
      <c r="I1" s="2306"/>
      <c r="J1" s="2306"/>
      <c r="K1" s="2306"/>
      <c r="L1" s="2306"/>
      <c r="M1" s="2306"/>
      <c r="N1" s="2306"/>
      <c r="O1" s="2306"/>
      <c r="P1" s="2306"/>
      <c r="Q1" s="2306"/>
      <c r="R1" s="2306"/>
      <c r="S1" s="2306"/>
      <c r="T1" s="2306"/>
      <c r="U1" s="2306"/>
    </row>
    <row r="2" spans="1:21" s="1719" customFormat="1" ht="7.5" customHeight="1">
      <c r="A2" s="2388"/>
      <c r="B2" s="2388"/>
      <c r="C2" s="2388"/>
      <c r="D2" s="2388"/>
      <c r="E2" s="2388"/>
      <c r="F2" s="2388"/>
      <c r="G2" s="2388"/>
      <c r="H2" s="2388"/>
      <c r="I2" s="2388"/>
      <c r="J2" s="2388"/>
      <c r="K2" s="2388"/>
      <c r="L2" s="2388"/>
      <c r="M2" s="2388"/>
      <c r="N2" s="2388"/>
      <c r="O2" s="2388"/>
      <c r="P2" s="2388"/>
      <c r="Q2" s="2388"/>
      <c r="R2" s="2388"/>
      <c r="S2" s="2388"/>
      <c r="T2" s="2388"/>
      <c r="U2" s="2388"/>
    </row>
    <row r="3" spans="1:21" s="1719" customFormat="1" ht="9" customHeight="1">
      <c r="A3" s="2290" t="s">
        <v>202</v>
      </c>
      <c r="B3" s="2290"/>
      <c r="C3" s="2290"/>
      <c r="D3" s="112"/>
      <c r="E3" s="678"/>
      <c r="F3" s="679"/>
      <c r="G3" s="679"/>
      <c r="H3" s="679"/>
      <c r="I3" s="679"/>
      <c r="J3" s="679"/>
      <c r="K3" s="679"/>
      <c r="L3" s="679"/>
      <c r="M3" s="679"/>
      <c r="N3" s="680"/>
      <c r="O3" s="681"/>
      <c r="P3" s="678"/>
      <c r="Q3" s="119" t="s">
        <v>278</v>
      </c>
      <c r="R3" s="120" t="s">
        <v>279</v>
      </c>
      <c r="S3" s="120" t="s">
        <v>279</v>
      </c>
      <c r="T3" s="120" t="s">
        <v>280</v>
      </c>
      <c r="U3" s="1720"/>
    </row>
    <row r="4" spans="1:21" s="1719" customFormat="1" ht="9" customHeight="1">
      <c r="A4" s="355"/>
      <c r="B4" s="355"/>
      <c r="C4" s="355"/>
      <c r="D4" s="355"/>
      <c r="E4" s="123" t="s">
        <v>217</v>
      </c>
      <c r="F4" s="124" t="s">
        <v>225</v>
      </c>
      <c r="G4" s="124" t="s">
        <v>226</v>
      </c>
      <c r="H4" s="124" t="s">
        <v>227</v>
      </c>
      <c r="I4" s="124" t="s">
        <v>228</v>
      </c>
      <c r="J4" s="124" t="s">
        <v>229</v>
      </c>
      <c r="K4" s="124" t="s">
        <v>230</v>
      </c>
      <c r="L4" s="124" t="s">
        <v>231</v>
      </c>
      <c r="M4" s="124" t="s">
        <v>232</v>
      </c>
      <c r="N4" s="683"/>
      <c r="O4" s="299"/>
      <c r="P4" s="684"/>
      <c r="Q4" s="128" t="s">
        <v>281</v>
      </c>
      <c r="R4" s="124" t="s">
        <v>281</v>
      </c>
      <c r="S4" s="124" t="s">
        <v>282</v>
      </c>
      <c r="T4" s="124" t="s">
        <v>282</v>
      </c>
      <c r="U4" s="125"/>
    </row>
    <row r="5" spans="1:21" s="1719" customFormat="1" ht="9" customHeight="1">
      <c r="A5" s="1721"/>
      <c r="B5" s="1721"/>
      <c r="C5" s="1721"/>
      <c r="D5" s="1721"/>
      <c r="E5" s="1722"/>
      <c r="F5" s="1722"/>
      <c r="G5" s="1722"/>
      <c r="H5" s="1722"/>
      <c r="I5" s="1722"/>
      <c r="J5" s="1722"/>
      <c r="K5" s="1722"/>
      <c r="L5" s="1722"/>
      <c r="M5" s="1722"/>
      <c r="N5" s="1722"/>
      <c r="O5" s="1343"/>
      <c r="P5" s="1722"/>
      <c r="Q5" s="1722"/>
      <c r="R5" s="1722"/>
      <c r="S5" s="1722"/>
      <c r="T5" s="1722"/>
      <c r="U5" s="1723"/>
    </row>
    <row r="6" spans="1:21" s="1719" customFormat="1" ht="9" customHeight="1">
      <c r="A6" s="2322" t="s">
        <v>291</v>
      </c>
      <c r="B6" s="2322"/>
      <c r="C6" s="2322"/>
      <c r="D6" s="399"/>
      <c r="E6" s="377">
        <v>306</v>
      </c>
      <c r="F6" s="378">
        <v>1177</v>
      </c>
      <c r="G6" s="378">
        <v>825</v>
      </c>
      <c r="H6" s="378">
        <v>878</v>
      </c>
      <c r="I6" s="378">
        <v>862</v>
      </c>
      <c r="J6" s="378">
        <v>785</v>
      </c>
      <c r="K6" s="378">
        <v>843</v>
      </c>
      <c r="L6" s="378">
        <v>832</v>
      </c>
      <c r="M6" s="378">
        <v>802</v>
      </c>
      <c r="N6" s="379"/>
      <c r="O6" s="309"/>
      <c r="P6" s="584"/>
      <c r="Q6" s="380">
        <v>1483</v>
      </c>
      <c r="R6" s="378">
        <v>1647</v>
      </c>
      <c r="S6" s="378">
        <v>3350</v>
      </c>
      <c r="T6" s="378">
        <v>3303</v>
      </c>
      <c r="U6" s="195"/>
    </row>
    <row r="7" spans="1:21" s="1719" customFormat="1" ht="9" customHeight="1">
      <c r="A7" s="2289" t="s">
        <v>692</v>
      </c>
      <c r="B7" s="2289"/>
      <c r="C7" s="2289"/>
      <c r="D7" s="112"/>
      <c r="E7" s="375"/>
      <c r="F7" s="309"/>
      <c r="G7" s="309"/>
      <c r="H7" s="309"/>
      <c r="I7" s="309"/>
      <c r="J7" s="309"/>
      <c r="K7" s="309"/>
      <c r="L7" s="309"/>
      <c r="M7" s="309"/>
      <c r="N7" s="369"/>
      <c r="O7" s="309"/>
      <c r="P7" s="651"/>
      <c r="Q7" s="376"/>
      <c r="R7" s="309"/>
      <c r="S7" s="309"/>
      <c r="T7" s="309"/>
      <c r="U7" s="1724"/>
    </row>
    <row r="8" spans="1:21" s="1719" customFormat="1" ht="9" customHeight="1">
      <c r="A8" s="1340"/>
      <c r="B8" s="2304" t="s">
        <v>511</v>
      </c>
      <c r="C8" s="2304"/>
      <c r="D8" s="130"/>
      <c r="E8" s="375"/>
      <c r="F8" s="309"/>
      <c r="G8" s="309"/>
      <c r="H8" s="309"/>
      <c r="I8" s="309"/>
      <c r="J8" s="309"/>
      <c r="K8" s="309"/>
      <c r="L8" s="309"/>
      <c r="M8" s="309"/>
      <c r="N8" s="369"/>
      <c r="O8" s="309"/>
      <c r="P8" s="651"/>
      <c r="Q8" s="376"/>
      <c r="R8" s="309"/>
      <c r="S8" s="309"/>
      <c r="T8" s="309"/>
      <c r="U8" s="1724"/>
    </row>
    <row r="9" spans="1:21" s="1719" customFormat="1" ht="9" customHeight="1">
      <c r="A9" s="204"/>
      <c r="B9" s="204"/>
      <c r="C9" s="365" t="s">
        <v>693</v>
      </c>
      <c r="D9" s="365"/>
      <c r="E9" s="367">
        <v>-153</v>
      </c>
      <c r="F9" s="368">
        <v>599</v>
      </c>
      <c r="G9" s="368">
        <v>143</v>
      </c>
      <c r="H9" s="368">
        <v>165</v>
      </c>
      <c r="I9" s="368">
        <v>82</v>
      </c>
      <c r="J9" s="368">
        <v>-21</v>
      </c>
      <c r="K9" s="368">
        <v>36</v>
      </c>
      <c r="L9" s="368">
        <v>83</v>
      </c>
      <c r="M9" s="368">
        <v>-95</v>
      </c>
      <c r="N9" s="369"/>
      <c r="O9" s="309"/>
      <c r="P9" s="543"/>
      <c r="Q9" s="370">
        <v>446</v>
      </c>
      <c r="R9" s="368">
        <v>61</v>
      </c>
      <c r="S9" s="368">
        <v>369</v>
      </c>
      <c r="T9" s="368">
        <v>65</v>
      </c>
      <c r="U9" s="1725"/>
    </row>
    <row r="10" spans="1:21" s="1719" customFormat="1" ht="9" customHeight="1">
      <c r="A10" s="204"/>
      <c r="B10" s="204"/>
      <c r="C10" s="365" t="s">
        <v>694</v>
      </c>
      <c r="D10" s="365"/>
      <c r="E10" s="374">
        <v>0</v>
      </c>
      <c r="F10" s="373">
        <v>0</v>
      </c>
      <c r="G10" s="373">
        <v>0</v>
      </c>
      <c r="H10" s="373">
        <v>0</v>
      </c>
      <c r="I10" s="373">
        <v>0</v>
      </c>
      <c r="J10" s="373">
        <v>0</v>
      </c>
      <c r="K10" s="373">
        <v>0</v>
      </c>
      <c r="L10" s="373">
        <v>0</v>
      </c>
      <c r="M10" s="373">
        <v>0</v>
      </c>
      <c r="N10" s="369"/>
      <c r="O10" s="309"/>
      <c r="P10" s="552"/>
      <c r="Q10" s="382">
        <v>0</v>
      </c>
      <c r="R10" s="368">
        <v>0</v>
      </c>
      <c r="S10" s="373">
        <v>0</v>
      </c>
      <c r="T10" s="373">
        <v>1</v>
      </c>
      <c r="U10" s="1725"/>
    </row>
    <row r="11" spans="1:21" s="1719" customFormat="1" ht="9" customHeight="1">
      <c r="A11" s="162"/>
      <c r="B11" s="162"/>
      <c r="C11" s="817" t="s">
        <v>695</v>
      </c>
      <c r="D11" s="365"/>
      <c r="E11" s="367">
        <v>82</v>
      </c>
      <c r="F11" s="368">
        <v>-368</v>
      </c>
      <c r="G11" s="368">
        <v>-93</v>
      </c>
      <c r="H11" s="368">
        <v>-102</v>
      </c>
      <c r="I11" s="368">
        <v>-53</v>
      </c>
      <c r="J11" s="368">
        <v>11</v>
      </c>
      <c r="K11" s="368">
        <v>-50</v>
      </c>
      <c r="L11" s="368">
        <v>-35</v>
      </c>
      <c r="M11" s="368">
        <v>39</v>
      </c>
      <c r="N11" s="369"/>
      <c r="O11" s="309"/>
      <c r="P11" s="552"/>
      <c r="Q11" s="370">
        <v>-286</v>
      </c>
      <c r="R11" s="368">
        <v>-42</v>
      </c>
      <c r="S11" s="373">
        <v>-237</v>
      </c>
      <c r="T11" s="373">
        <v>-65</v>
      </c>
      <c r="U11" s="1725"/>
    </row>
    <row r="12" spans="1:21" s="1719" customFormat="1" ht="9" customHeight="1">
      <c r="A12" s="697"/>
      <c r="B12" s="1726"/>
      <c r="C12" s="1727" t="s">
        <v>696</v>
      </c>
      <c r="D12" s="365"/>
      <c r="E12" s="375">
        <v>0</v>
      </c>
      <c r="F12" s="309">
        <v>0</v>
      </c>
      <c r="G12" s="309">
        <v>0</v>
      </c>
      <c r="H12" s="309">
        <v>0</v>
      </c>
      <c r="I12" s="309">
        <v>0</v>
      </c>
      <c r="J12" s="309">
        <v>0</v>
      </c>
      <c r="K12" s="309">
        <v>0</v>
      </c>
      <c r="L12" s="309">
        <v>0</v>
      </c>
      <c r="M12" s="309">
        <v>0</v>
      </c>
      <c r="N12" s="369"/>
      <c r="O12" s="309"/>
      <c r="P12" s="651"/>
      <c r="Q12" s="376">
        <v>0</v>
      </c>
      <c r="R12" s="309">
        <v>0</v>
      </c>
      <c r="S12" s="309">
        <v>0</v>
      </c>
      <c r="T12" s="309">
        <v>-1</v>
      </c>
      <c r="U12" s="371"/>
    </row>
    <row r="13" spans="1:21" s="1719" customFormat="1" ht="9" customHeight="1">
      <c r="A13" s="285"/>
      <c r="B13" s="285"/>
      <c r="C13" s="285"/>
      <c r="D13" s="255"/>
      <c r="E13" s="377">
        <f>SUM(E9:E12)</f>
        <v>-71</v>
      </c>
      <c r="F13" s="378">
        <f>SUM(F9:F12)</f>
        <v>231</v>
      </c>
      <c r="G13" s="378">
        <f aca="true" t="shared" si="0" ref="G13:M13">SUM(G9:G12)</f>
        <v>50</v>
      </c>
      <c r="H13" s="378">
        <f t="shared" si="0"/>
        <v>63</v>
      </c>
      <c r="I13" s="378">
        <f t="shared" si="0"/>
        <v>29</v>
      </c>
      <c r="J13" s="378">
        <f t="shared" si="0"/>
        <v>-10</v>
      </c>
      <c r="K13" s="378">
        <f t="shared" si="0"/>
        <v>-14</v>
      </c>
      <c r="L13" s="378">
        <f t="shared" si="0"/>
        <v>48</v>
      </c>
      <c r="M13" s="378">
        <f t="shared" si="0"/>
        <v>-56</v>
      </c>
      <c r="N13" s="379"/>
      <c r="O13" s="309"/>
      <c r="P13" s="584"/>
      <c r="Q13" s="2217">
        <f>SUM(Q9:Q12)</f>
        <v>160</v>
      </c>
      <c r="R13" s="378">
        <f>SUM(R9:R12)</f>
        <v>19</v>
      </c>
      <c r="S13" s="378">
        <f>SUM(S9:S12)</f>
        <v>132</v>
      </c>
      <c r="T13" s="378">
        <f>SUM(T9:T12)</f>
        <v>0</v>
      </c>
      <c r="U13" s="1728"/>
    </row>
    <row r="14" spans="1:21" s="1719" customFormat="1" ht="9" customHeight="1">
      <c r="A14" s="1340"/>
      <c r="B14" s="2304" t="s">
        <v>514</v>
      </c>
      <c r="C14" s="2304"/>
      <c r="D14" s="130"/>
      <c r="E14" s="375"/>
      <c r="F14" s="309"/>
      <c r="G14" s="309"/>
      <c r="H14" s="309"/>
      <c r="I14" s="309"/>
      <c r="J14" s="309"/>
      <c r="K14" s="309"/>
      <c r="L14" s="309"/>
      <c r="M14" s="309"/>
      <c r="N14" s="369"/>
      <c r="O14" s="309"/>
      <c r="P14" s="651"/>
      <c r="Q14" s="376"/>
      <c r="R14" s="309"/>
      <c r="S14" s="309"/>
      <c r="T14" s="309"/>
      <c r="U14" s="1724"/>
    </row>
    <row r="15" spans="1:21" s="1719" customFormat="1" ht="9" customHeight="1">
      <c r="A15" s="204"/>
      <c r="B15" s="204"/>
      <c r="C15" s="365" t="s">
        <v>697</v>
      </c>
      <c r="D15" s="365"/>
      <c r="E15" s="367">
        <v>24</v>
      </c>
      <c r="F15" s="368">
        <v>45</v>
      </c>
      <c r="G15" s="368">
        <v>74</v>
      </c>
      <c r="H15" s="368">
        <v>-114</v>
      </c>
      <c r="I15" s="368">
        <v>77</v>
      </c>
      <c r="J15" s="368">
        <v>20</v>
      </c>
      <c r="K15" s="368">
        <v>36</v>
      </c>
      <c r="L15" s="368">
        <v>89</v>
      </c>
      <c r="M15" s="368">
        <v>-2</v>
      </c>
      <c r="N15" s="369"/>
      <c r="O15" s="309"/>
      <c r="P15" s="543"/>
      <c r="Q15" s="370">
        <v>69</v>
      </c>
      <c r="R15" s="368">
        <v>97</v>
      </c>
      <c r="S15" s="368">
        <v>57</v>
      </c>
      <c r="T15" s="368">
        <v>208</v>
      </c>
      <c r="U15" s="1725"/>
    </row>
    <row r="16" spans="1:21" s="1719" customFormat="1" ht="9" customHeight="1">
      <c r="A16" s="162"/>
      <c r="B16" s="162"/>
      <c r="C16" s="817" t="s">
        <v>698</v>
      </c>
      <c r="D16" s="817"/>
      <c r="E16" s="375">
        <v>-56</v>
      </c>
      <c r="F16" s="309">
        <v>-38</v>
      </c>
      <c r="G16" s="309">
        <v>-7</v>
      </c>
      <c r="H16" s="309">
        <v>-36</v>
      </c>
      <c r="I16" s="309">
        <v>-60</v>
      </c>
      <c r="J16" s="309">
        <v>-52</v>
      </c>
      <c r="K16" s="309">
        <v>-48</v>
      </c>
      <c r="L16" s="309">
        <v>-51</v>
      </c>
      <c r="M16" s="309">
        <v>-57</v>
      </c>
      <c r="N16" s="369"/>
      <c r="O16" s="309"/>
      <c r="P16" s="707"/>
      <c r="Q16" s="376">
        <v>-94</v>
      </c>
      <c r="R16" s="309">
        <v>-112</v>
      </c>
      <c r="S16" s="309">
        <v>-155</v>
      </c>
      <c r="T16" s="309">
        <v>-196</v>
      </c>
      <c r="U16" s="371"/>
    </row>
    <row r="17" spans="1:21" s="1719" customFormat="1" ht="9" customHeight="1">
      <c r="A17" s="1729"/>
      <c r="B17" s="1729"/>
      <c r="C17" s="1729"/>
      <c r="D17" s="1729"/>
      <c r="E17" s="377">
        <f>SUM(E15:E16)</f>
        <v>-32</v>
      </c>
      <c r="F17" s="378">
        <f>SUM(F15:F16)</f>
        <v>7</v>
      </c>
      <c r="G17" s="378">
        <f aca="true" t="shared" si="1" ref="G17:M17">SUM(G15:G16)</f>
        <v>67</v>
      </c>
      <c r="H17" s="378">
        <f t="shared" si="1"/>
        <v>-150</v>
      </c>
      <c r="I17" s="378">
        <f t="shared" si="1"/>
        <v>17</v>
      </c>
      <c r="J17" s="378">
        <f t="shared" si="1"/>
        <v>-32</v>
      </c>
      <c r="K17" s="378">
        <f t="shared" si="1"/>
        <v>-12</v>
      </c>
      <c r="L17" s="378">
        <f t="shared" si="1"/>
        <v>38</v>
      </c>
      <c r="M17" s="378">
        <f t="shared" si="1"/>
        <v>-59</v>
      </c>
      <c r="N17" s="379"/>
      <c r="O17" s="309"/>
      <c r="P17" s="695"/>
      <c r="Q17" s="380">
        <f>SUM(Q15:Q16)</f>
        <v>-25</v>
      </c>
      <c r="R17" s="378">
        <f>SUM(R15:R16)</f>
        <v>-15</v>
      </c>
      <c r="S17" s="378">
        <f>SUM(S15:S16)</f>
        <v>-98</v>
      </c>
      <c r="T17" s="378">
        <f>SUM(T15:T16)</f>
        <v>12</v>
      </c>
      <c r="U17" s="1728"/>
    </row>
    <row r="18" spans="1:21" s="1719" customFormat="1" ht="9" customHeight="1">
      <c r="A18" s="1340"/>
      <c r="B18" s="2304" t="s">
        <v>516</v>
      </c>
      <c r="C18" s="2304"/>
      <c r="D18" s="130"/>
      <c r="E18" s="375"/>
      <c r="F18" s="309"/>
      <c r="G18" s="309"/>
      <c r="H18" s="309"/>
      <c r="I18" s="309"/>
      <c r="J18" s="309"/>
      <c r="K18" s="309"/>
      <c r="L18" s="309"/>
      <c r="M18" s="309"/>
      <c r="N18" s="369"/>
      <c r="O18" s="309"/>
      <c r="P18" s="651"/>
      <c r="Q18" s="376"/>
      <c r="R18" s="309"/>
      <c r="S18" s="309"/>
      <c r="T18" s="309"/>
      <c r="U18" s="1724"/>
    </row>
    <row r="19" spans="1:21" s="1719" customFormat="1" ht="9" customHeight="1">
      <c r="A19" s="204"/>
      <c r="B19" s="204"/>
      <c r="C19" s="365" t="s">
        <v>699</v>
      </c>
      <c r="D19" s="365"/>
      <c r="E19" s="367">
        <v>66</v>
      </c>
      <c r="F19" s="368">
        <v>-5</v>
      </c>
      <c r="G19" s="368">
        <v>60</v>
      </c>
      <c r="H19" s="368">
        <v>7</v>
      </c>
      <c r="I19" s="368">
        <v>-33</v>
      </c>
      <c r="J19" s="368">
        <v>28</v>
      </c>
      <c r="K19" s="368">
        <v>21</v>
      </c>
      <c r="L19" s="368">
        <v>-1</v>
      </c>
      <c r="M19" s="368">
        <v>-3</v>
      </c>
      <c r="N19" s="369"/>
      <c r="O19" s="309"/>
      <c r="P19" s="543"/>
      <c r="Q19" s="370">
        <v>61</v>
      </c>
      <c r="R19" s="368">
        <v>-5</v>
      </c>
      <c r="S19" s="368">
        <v>62</v>
      </c>
      <c r="T19" s="368">
        <v>20</v>
      </c>
      <c r="U19" s="1725"/>
    </row>
    <row r="20" spans="1:21" s="1719" customFormat="1" ht="9" customHeight="1">
      <c r="A20" s="697"/>
      <c r="B20" s="697"/>
      <c r="C20" s="1727" t="s">
        <v>700</v>
      </c>
      <c r="D20" s="365"/>
      <c r="E20" s="375">
        <v>-50</v>
      </c>
      <c r="F20" s="309">
        <v>3</v>
      </c>
      <c r="G20" s="309">
        <v>-47</v>
      </c>
      <c r="H20" s="309">
        <v>-11</v>
      </c>
      <c r="I20" s="309">
        <v>27</v>
      </c>
      <c r="J20" s="309">
        <v>-20</v>
      </c>
      <c r="K20" s="309">
        <v>-15</v>
      </c>
      <c r="L20" s="309">
        <v>-2</v>
      </c>
      <c r="M20" s="309">
        <v>-1</v>
      </c>
      <c r="N20" s="369"/>
      <c r="O20" s="309"/>
      <c r="P20" s="651"/>
      <c r="Q20" s="376">
        <v>-47</v>
      </c>
      <c r="R20" s="309">
        <v>7</v>
      </c>
      <c r="S20" s="309">
        <v>-51</v>
      </c>
      <c r="T20" s="309">
        <v>-13</v>
      </c>
      <c r="U20" s="371"/>
    </row>
    <row r="21" spans="1:21" s="1719" customFormat="1" ht="9" customHeight="1">
      <c r="A21" s="1730"/>
      <c r="B21" s="1730"/>
      <c r="C21" s="1730"/>
      <c r="D21" s="1731"/>
      <c r="E21" s="377">
        <f>SUM(E19:E20)</f>
        <v>16</v>
      </c>
      <c r="F21" s="378">
        <f>SUM(F19:F20)</f>
        <v>-2</v>
      </c>
      <c r="G21" s="378">
        <f aca="true" t="shared" si="2" ref="G21:M21">SUM(G19:G20)</f>
        <v>13</v>
      </c>
      <c r="H21" s="378">
        <f t="shared" si="2"/>
        <v>-4</v>
      </c>
      <c r="I21" s="378">
        <f t="shared" si="2"/>
        <v>-6</v>
      </c>
      <c r="J21" s="378">
        <f t="shared" si="2"/>
        <v>8</v>
      </c>
      <c r="K21" s="378">
        <f t="shared" si="2"/>
        <v>6</v>
      </c>
      <c r="L21" s="378">
        <f t="shared" si="2"/>
        <v>-3</v>
      </c>
      <c r="M21" s="378">
        <f t="shared" si="2"/>
        <v>-4</v>
      </c>
      <c r="N21" s="379"/>
      <c r="O21" s="309"/>
      <c r="P21" s="584"/>
      <c r="Q21" s="380">
        <f>SUM(Q19:Q20)</f>
        <v>14</v>
      </c>
      <c r="R21" s="378">
        <f>SUM(R19:R20)</f>
        <v>2</v>
      </c>
      <c r="S21" s="378">
        <f>SUM(S19:S20)</f>
        <v>11</v>
      </c>
      <c r="T21" s="378">
        <f>SUM(T19:T20)</f>
        <v>7</v>
      </c>
      <c r="U21" s="1728"/>
    </row>
    <row r="22" spans="1:21" s="1719" customFormat="1" ht="9" customHeight="1">
      <c r="A22" s="2329" t="s">
        <v>701</v>
      </c>
      <c r="B22" s="2329"/>
      <c r="C22" s="2329"/>
      <c r="D22" s="1731"/>
      <c r="E22" s="375"/>
      <c r="F22" s="309"/>
      <c r="G22" s="309"/>
      <c r="H22" s="309"/>
      <c r="I22" s="309"/>
      <c r="J22" s="309"/>
      <c r="K22" s="309"/>
      <c r="L22" s="309"/>
      <c r="M22" s="309"/>
      <c r="N22" s="369"/>
      <c r="O22" s="309"/>
      <c r="P22" s="651"/>
      <c r="Q22" s="376"/>
      <c r="R22" s="309"/>
      <c r="S22" s="309"/>
      <c r="T22" s="309"/>
      <c r="U22" s="1724"/>
    </row>
    <row r="23" spans="1:21" s="1719" customFormat="1" ht="9" customHeight="1">
      <c r="A23" s="1732"/>
      <c r="B23" s="2385" t="s">
        <v>518</v>
      </c>
      <c r="C23" s="2385"/>
      <c r="D23" s="1733"/>
      <c r="E23" s="704">
        <v>9</v>
      </c>
      <c r="F23" s="585">
        <v>-58</v>
      </c>
      <c r="G23" s="585">
        <v>50</v>
      </c>
      <c r="H23" s="158">
        <v>353</v>
      </c>
      <c r="I23" s="158">
        <v>-163</v>
      </c>
      <c r="J23" s="158">
        <v>40</v>
      </c>
      <c r="K23" s="158">
        <v>-96</v>
      </c>
      <c r="L23" s="158">
        <v>-315</v>
      </c>
      <c r="M23" s="158">
        <v>-10</v>
      </c>
      <c r="N23" s="308"/>
      <c r="O23" s="309"/>
      <c r="P23" s="695"/>
      <c r="Q23" s="387">
        <v>-49</v>
      </c>
      <c r="R23" s="386">
        <v>-123</v>
      </c>
      <c r="S23" s="585">
        <v>280</v>
      </c>
      <c r="T23" s="585">
        <v>-454</v>
      </c>
      <c r="U23" s="1734"/>
    </row>
    <row r="24" spans="1:21" s="1719" customFormat="1" ht="9" customHeight="1">
      <c r="A24" s="2386" t="s">
        <v>146</v>
      </c>
      <c r="B24" s="2386"/>
      <c r="C24" s="2386"/>
      <c r="D24" s="1735"/>
      <c r="E24" s="377">
        <f>E13+E17+E21+E23</f>
        <v>-78</v>
      </c>
      <c r="F24" s="2224">
        <f>F13+F17+F21+F23</f>
        <v>178</v>
      </c>
      <c r="G24" s="2224">
        <f aca="true" t="shared" si="3" ref="G24:M24">G13+G17+G21+G23</f>
        <v>180</v>
      </c>
      <c r="H24" s="2224">
        <f t="shared" si="3"/>
        <v>262</v>
      </c>
      <c r="I24" s="2224">
        <f t="shared" si="3"/>
        <v>-123</v>
      </c>
      <c r="J24" s="2224">
        <f t="shared" si="3"/>
        <v>6</v>
      </c>
      <c r="K24" s="2224">
        <f t="shared" si="3"/>
        <v>-116</v>
      </c>
      <c r="L24" s="2224">
        <f t="shared" si="3"/>
        <v>-232</v>
      </c>
      <c r="M24" s="2224">
        <f t="shared" si="3"/>
        <v>-129</v>
      </c>
      <c r="N24" s="379"/>
      <c r="O24" s="309"/>
      <c r="P24" s="584"/>
      <c r="Q24" s="2217">
        <f>Q13+Q17+Q21+Q23</f>
        <v>100</v>
      </c>
      <c r="R24" s="2224">
        <f>R13+R17+R21+R23</f>
        <v>-117</v>
      </c>
      <c r="S24" s="2224">
        <f>S13+S17+S21+S23</f>
        <v>325</v>
      </c>
      <c r="T24" s="2224">
        <f>T13+T17+T21+T23</f>
        <v>-435</v>
      </c>
      <c r="U24" s="195"/>
    </row>
    <row r="25" spans="1:21" s="1719" customFormat="1" ht="9" customHeight="1">
      <c r="A25" s="2387" t="s">
        <v>702</v>
      </c>
      <c r="B25" s="2387"/>
      <c r="C25" s="2387"/>
      <c r="D25" s="1736"/>
      <c r="E25" s="385">
        <f>E6+E24</f>
        <v>228</v>
      </c>
      <c r="F25" s="386">
        <f>F6+F24</f>
        <v>1355</v>
      </c>
      <c r="G25" s="386">
        <f aca="true" t="shared" si="4" ref="G25:M25">G6+G24</f>
        <v>1005</v>
      </c>
      <c r="H25" s="386">
        <f t="shared" si="4"/>
        <v>1140</v>
      </c>
      <c r="I25" s="386">
        <f t="shared" si="4"/>
        <v>739</v>
      </c>
      <c r="J25" s="386">
        <f t="shared" si="4"/>
        <v>791</v>
      </c>
      <c r="K25" s="386">
        <f t="shared" si="4"/>
        <v>727</v>
      </c>
      <c r="L25" s="386">
        <f t="shared" si="4"/>
        <v>600</v>
      </c>
      <c r="M25" s="386">
        <f t="shared" si="4"/>
        <v>673</v>
      </c>
      <c r="N25" s="308"/>
      <c r="O25" s="309"/>
      <c r="P25" s="695"/>
      <c r="Q25" s="2225">
        <f>Q6+Q24</f>
        <v>1583</v>
      </c>
      <c r="R25" s="386">
        <f>R6+R24</f>
        <v>1530</v>
      </c>
      <c r="S25" s="386">
        <f>S6+S24</f>
        <v>3675</v>
      </c>
      <c r="T25" s="386">
        <f>T6+T24</f>
        <v>2868</v>
      </c>
      <c r="U25" s="1737"/>
    </row>
    <row r="26" spans="1:21" s="1719" customFormat="1" ht="9" customHeight="1">
      <c r="A26" s="2293" t="s">
        <v>703</v>
      </c>
      <c r="B26" s="2293"/>
      <c r="C26" s="2293"/>
      <c r="D26" s="1704"/>
      <c r="E26" s="704">
        <v>-11</v>
      </c>
      <c r="F26" s="1738">
        <v>3</v>
      </c>
      <c r="G26" s="1738">
        <v>-7</v>
      </c>
      <c r="H26" s="1739">
        <v>1</v>
      </c>
      <c r="I26" s="1739">
        <v>2</v>
      </c>
      <c r="J26" s="1739">
        <v>2</v>
      </c>
      <c r="K26" s="1739">
        <v>3</v>
      </c>
      <c r="L26" s="1739">
        <v>2</v>
      </c>
      <c r="M26" s="1739">
        <v>1</v>
      </c>
      <c r="N26" s="706"/>
      <c r="O26" s="309"/>
      <c r="P26" s="707"/>
      <c r="Q26" s="708">
        <v>-8</v>
      </c>
      <c r="R26" s="705">
        <v>4</v>
      </c>
      <c r="S26" s="705">
        <v>-2</v>
      </c>
      <c r="T26" s="705">
        <v>9</v>
      </c>
      <c r="U26" s="1740"/>
    </row>
    <row r="27" spans="1:21" s="1719" customFormat="1" ht="9" customHeight="1">
      <c r="A27" s="364"/>
      <c r="B27" s="2323" t="s">
        <v>293</v>
      </c>
      <c r="C27" s="2323"/>
      <c r="D27" s="399"/>
      <c r="E27" s="367">
        <v>25</v>
      </c>
      <c r="F27" s="368">
        <v>25</v>
      </c>
      <c r="G27" s="368">
        <v>24</v>
      </c>
      <c r="H27" s="368">
        <v>25</v>
      </c>
      <c r="I27" s="368">
        <v>25</v>
      </c>
      <c r="J27" s="368">
        <v>25</v>
      </c>
      <c r="K27" s="368">
        <v>29</v>
      </c>
      <c r="L27" s="368">
        <v>29</v>
      </c>
      <c r="M27" s="368">
        <v>44</v>
      </c>
      <c r="N27" s="1741"/>
      <c r="O27" s="309"/>
      <c r="P27" s="543"/>
      <c r="Q27" s="370">
        <v>50</v>
      </c>
      <c r="R27" s="368">
        <v>50</v>
      </c>
      <c r="S27" s="368">
        <v>99</v>
      </c>
      <c r="T27" s="368">
        <v>158</v>
      </c>
      <c r="U27" s="1742"/>
    </row>
    <row r="28" spans="1:21" s="1719" customFormat="1" ht="9" customHeight="1">
      <c r="A28" s="364"/>
      <c r="B28" s="2323" t="s">
        <v>294</v>
      </c>
      <c r="C28" s="2323"/>
      <c r="D28" s="403"/>
      <c r="E28" s="410">
        <v>214</v>
      </c>
      <c r="F28" s="189">
        <v>1327</v>
      </c>
      <c r="G28" s="189">
        <v>988</v>
      </c>
      <c r="H28" s="189">
        <v>1114</v>
      </c>
      <c r="I28" s="189">
        <v>712</v>
      </c>
      <c r="J28" s="189">
        <v>764</v>
      </c>
      <c r="K28" s="189">
        <v>695</v>
      </c>
      <c r="L28" s="189">
        <v>569</v>
      </c>
      <c r="M28" s="189">
        <v>628</v>
      </c>
      <c r="N28" s="369"/>
      <c r="O28" s="309"/>
      <c r="P28" s="560"/>
      <c r="Q28" s="561">
        <v>1541</v>
      </c>
      <c r="R28" s="411">
        <v>1476</v>
      </c>
      <c r="S28" s="411">
        <v>3578</v>
      </c>
      <c r="T28" s="411">
        <v>2701</v>
      </c>
      <c r="U28" s="1743"/>
    </row>
    <row r="29" spans="1:21" s="1719" customFormat="1" ht="9" customHeight="1">
      <c r="A29" s="2328" t="s">
        <v>704</v>
      </c>
      <c r="B29" s="2328"/>
      <c r="C29" s="2328"/>
      <c r="D29" s="383"/>
      <c r="E29" s="377">
        <f>SUM(E27:E28)</f>
        <v>239</v>
      </c>
      <c r="F29" s="378">
        <f>SUM(F27:F28)</f>
        <v>1352</v>
      </c>
      <c r="G29" s="378">
        <f aca="true" t="shared" si="5" ref="G29:M29">SUM(G27:G28)</f>
        <v>1012</v>
      </c>
      <c r="H29" s="378">
        <f t="shared" si="5"/>
        <v>1139</v>
      </c>
      <c r="I29" s="378">
        <f t="shared" si="5"/>
        <v>737</v>
      </c>
      <c r="J29" s="378">
        <f t="shared" si="5"/>
        <v>789</v>
      </c>
      <c r="K29" s="378">
        <f t="shared" si="5"/>
        <v>724</v>
      </c>
      <c r="L29" s="378">
        <f t="shared" si="5"/>
        <v>598</v>
      </c>
      <c r="M29" s="378">
        <f t="shared" si="5"/>
        <v>672</v>
      </c>
      <c r="N29" s="379"/>
      <c r="O29" s="309"/>
      <c r="P29" s="584"/>
      <c r="Q29" s="380">
        <f>SUM(Q27:Q28)</f>
        <v>1591</v>
      </c>
      <c r="R29" s="378">
        <f>SUM(R27:R28)</f>
        <v>1526</v>
      </c>
      <c r="S29" s="378">
        <f>SUM(S27:S28)</f>
        <v>3677</v>
      </c>
      <c r="T29" s="378">
        <f>SUM(T27:T28)</f>
        <v>2859</v>
      </c>
      <c r="U29" s="1744"/>
    </row>
    <row r="30" spans="1:21" s="1719" customFormat="1" ht="7.5" customHeight="1">
      <c r="A30" s="2389"/>
      <c r="B30" s="2389"/>
      <c r="C30" s="2389"/>
      <c r="D30" s="2389"/>
      <c r="E30" s="2389"/>
      <c r="F30" s="2389"/>
      <c r="G30" s="2389"/>
      <c r="H30" s="2389"/>
      <c r="I30" s="2389"/>
      <c r="J30" s="2389"/>
      <c r="K30" s="2389"/>
      <c r="L30" s="2389"/>
      <c r="M30" s="2389"/>
      <c r="N30" s="2389"/>
      <c r="O30" s="2389"/>
      <c r="P30" s="2389"/>
      <c r="Q30" s="2389"/>
      <c r="R30" s="2389"/>
      <c r="S30" s="2389"/>
      <c r="T30" s="2389"/>
      <c r="U30" s="2389"/>
    </row>
    <row r="31" spans="1:21" ht="18">
      <c r="A31" s="2306" t="s">
        <v>705</v>
      </c>
      <c r="B31" s="2306"/>
      <c r="C31" s="2306"/>
      <c r="D31" s="2306"/>
      <c r="E31" s="2306"/>
      <c r="F31" s="2306"/>
      <c r="G31" s="2306"/>
      <c r="H31" s="2306"/>
      <c r="I31" s="2306"/>
      <c r="J31" s="2306"/>
      <c r="K31" s="2306"/>
      <c r="L31" s="2306"/>
      <c r="M31" s="2306"/>
      <c r="N31" s="2306"/>
      <c r="O31" s="2306"/>
      <c r="P31" s="2306"/>
      <c r="Q31" s="2306"/>
      <c r="R31" s="2306"/>
      <c r="S31" s="2306"/>
      <c r="T31" s="2306"/>
      <c r="U31" s="2306"/>
    </row>
    <row r="32" spans="1:21" s="1719" customFormat="1" ht="7.5" customHeight="1">
      <c r="A32" s="2388"/>
      <c r="B32" s="2388"/>
      <c r="C32" s="2388"/>
      <c r="D32" s="2388"/>
      <c r="E32" s="2388"/>
      <c r="F32" s="2388"/>
      <c r="G32" s="2388"/>
      <c r="H32" s="2388"/>
      <c r="I32" s="2388"/>
      <c r="J32" s="2388"/>
      <c r="K32" s="2388"/>
      <c r="L32" s="2388"/>
      <c r="M32" s="2388"/>
      <c r="N32" s="2388"/>
      <c r="O32" s="2388"/>
      <c r="P32" s="2388"/>
      <c r="Q32" s="2388"/>
      <c r="R32" s="2388"/>
      <c r="S32" s="2388"/>
      <c r="T32" s="2388"/>
      <c r="U32" s="2388"/>
    </row>
    <row r="33" spans="1:21" s="1719" customFormat="1" ht="9" customHeight="1">
      <c r="A33" s="2290" t="s">
        <v>202</v>
      </c>
      <c r="B33" s="2290"/>
      <c r="C33" s="2290"/>
      <c r="D33" s="112"/>
      <c r="E33" s="678"/>
      <c r="F33" s="679"/>
      <c r="G33" s="750"/>
      <c r="H33" s="679"/>
      <c r="I33" s="679"/>
      <c r="J33" s="679"/>
      <c r="K33" s="679"/>
      <c r="L33" s="679"/>
      <c r="M33" s="679"/>
      <c r="N33" s="680"/>
      <c r="O33" s="681"/>
      <c r="P33" s="678"/>
      <c r="Q33" s="119" t="s">
        <v>278</v>
      </c>
      <c r="R33" s="120" t="s">
        <v>279</v>
      </c>
      <c r="S33" s="120" t="s">
        <v>279</v>
      </c>
      <c r="T33" s="120" t="s">
        <v>280</v>
      </c>
      <c r="U33" s="1720"/>
    </row>
    <row r="34" spans="1:21" s="1719" customFormat="1" ht="9" customHeight="1">
      <c r="A34" s="355"/>
      <c r="B34" s="355"/>
      <c r="C34" s="355"/>
      <c r="D34" s="355"/>
      <c r="E34" s="123" t="s">
        <v>217</v>
      </c>
      <c r="F34" s="124" t="s">
        <v>225</v>
      </c>
      <c r="G34" s="124" t="s">
        <v>226</v>
      </c>
      <c r="H34" s="124" t="s">
        <v>227</v>
      </c>
      <c r="I34" s="124" t="s">
        <v>228</v>
      </c>
      <c r="J34" s="124" t="s">
        <v>229</v>
      </c>
      <c r="K34" s="124" t="s">
        <v>230</v>
      </c>
      <c r="L34" s="124" t="s">
        <v>231</v>
      </c>
      <c r="M34" s="124" t="s">
        <v>232</v>
      </c>
      <c r="N34" s="683"/>
      <c r="O34" s="299"/>
      <c r="P34" s="684"/>
      <c r="Q34" s="128" t="s">
        <v>281</v>
      </c>
      <c r="R34" s="124" t="s">
        <v>281</v>
      </c>
      <c r="S34" s="124" t="s">
        <v>282</v>
      </c>
      <c r="T34" s="124" t="s">
        <v>282</v>
      </c>
      <c r="U34" s="125"/>
    </row>
    <row r="35" spans="1:21" s="1719" customFormat="1" ht="9" customHeight="1">
      <c r="A35" s="355"/>
      <c r="B35" s="355"/>
      <c r="C35" s="355"/>
      <c r="D35" s="355"/>
      <c r="E35" s="133"/>
      <c r="F35" s="133"/>
      <c r="G35" s="133"/>
      <c r="H35" s="133"/>
      <c r="I35" s="133"/>
      <c r="J35" s="133"/>
      <c r="K35" s="133"/>
      <c r="L35" s="133"/>
      <c r="M35" s="133"/>
      <c r="N35" s="126"/>
      <c r="O35" s="133"/>
      <c r="P35" s="133"/>
      <c r="Q35" s="133"/>
      <c r="R35" s="133"/>
      <c r="S35" s="133"/>
      <c r="T35" s="133"/>
      <c r="U35" s="126"/>
    </row>
    <row r="36" spans="1:21" s="1719" customFormat="1" ht="9" customHeight="1">
      <c r="A36" s="2290" t="s">
        <v>706</v>
      </c>
      <c r="B36" s="2290"/>
      <c r="C36" s="2290"/>
      <c r="D36" s="112"/>
      <c r="E36" s="1745"/>
      <c r="F36" s="1746"/>
      <c r="G36" s="1746"/>
      <c r="H36" s="1746"/>
      <c r="I36" s="1746"/>
      <c r="J36" s="1746"/>
      <c r="K36" s="1746"/>
      <c r="L36" s="1746"/>
      <c r="M36" s="1746"/>
      <c r="N36" s="1747"/>
      <c r="O36" s="1343"/>
      <c r="P36" s="1745"/>
      <c r="Q36" s="1746"/>
      <c r="R36" s="1746"/>
      <c r="S36" s="1746"/>
      <c r="T36" s="1746"/>
      <c r="U36" s="1748"/>
    </row>
    <row r="37" spans="1:21" s="1719" customFormat="1" ht="9" customHeight="1">
      <c r="A37" s="2329" t="s">
        <v>707</v>
      </c>
      <c r="B37" s="2329"/>
      <c r="C37" s="2329"/>
      <c r="D37" s="112"/>
      <c r="E37" s="1749"/>
      <c r="F37" s="1343"/>
      <c r="G37" s="1343"/>
      <c r="H37" s="1343"/>
      <c r="I37" s="1343"/>
      <c r="J37" s="1343"/>
      <c r="K37" s="1343"/>
      <c r="L37" s="1343"/>
      <c r="M37" s="1343"/>
      <c r="N37" s="1725"/>
      <c r="O37" s="1343"/>
      <c r="P37" s="1749"/>
      <c r="Q37" s="1343"/>
      <c r="R37" s="1343"/>
      <c r="S37" s="1343"/>
      <c r="T37" s="1343"/>
      <c r="U37" s="1750"/>
    </row>
    <row r="38" spans="1:21" s="1719" customFormat="1" ht="9" customHeight="1">
      <c r="A38" s="1340"/>
      <c r="B38" s="2304" t="s">
        <v>511</v>
      </c>
      <c r="C38" s="2304"/>
      <c r="D38" s="130"/>
      <c r="E38" s="1751"/>
      <c r="F38" s="747"/>
      <c r="G38" s="747"/>
      <c r="H38" s="747"/>
      <c r="I38" s="747"/>
      <c r="J38" s="747"/>
      <c r="K38" s="747"/>
      <c r="L38" s="747"/>
      <c r="M38" s="747"/>
      <c r="N38" s="371"/>
      <c r="O38" s="747"/>
      <c r="P38" s="1751"/>
      <c r="Q38" s="747"/>
      <c r="R38" s="747"/>
      <c r="S38" s="747"/>
      <c r="T38" s="747"/>
      <c r="U38" s="1724"/>
    </row>
    <row r="39" spans="1:21" s="1719" customFormat="1" ht="9" customHeight="1">
      <c r="A39" s="204"/>
      <c r="B39" s="204"/>
      <c r="C39" s="365" t="s">
        <v>693</v>
      </c>
      <c r="D39" s="365"/>
      <c r="E39" s="367">
        <v>11</v>
      </c>
      <c r="F39" s="368">
        <v>-43</v>
      </c>
      <c r="G39" s="368">
        <v>-9</v>
      </c>
      <c r="H39" s="368">
        <v>-12</v>
      </c>
      <c r="I39" s="368">
        <v>-6</v>
      </c>
      <c r="J39" s="368">
        <v>1</v>
      </c>
      <c r="K39" s="368">
        <v>-9</v>
      </c>
      <c r="L39" s="368">
        <v>-3</v>
      </c>
      <c r="M39" s="368">
        <v>3</v>
      </c>
      <c r="N39" s="369"/>
      <c r="O39" s="309"/>
      <c r="P39" s="543"/>
      <c r="Q39" s="370">
        <v>-32</v>
      </c>
      <c r="R39" s="368">
        <v>-5</v>
      </c>
      <c r="S39" s="368">
        <v>-26</v>
      </c>
      <c r="T39" s="368">
        <v>-10</v>
      </c>
      <c r="U39" s="1725"/>
    </row>
    <row r="40" spans="1:21" s="1719" customFormat="1" ht="9" customHeight="1">
      <c r="A40" s="204"/>
      <c r="B40" s="204"/>
      <c r="C40" s="365" t="s">
        <v>694</v>
      </c>
      <c r="D40" s="365"/>
      <c r="E40" s="367">
        <v>0</v>
      </c>
      <c r="F40" s="368">
        <v>0</v>
      </c>
      <c r="G40" s="368">
        <v>0</v>
      </c>
      <c r="H40" s="368">
        <v>0</v>
      </c>
      <c r="I40" s="368">
        <v>0</v>
      </c>
      <c r="J40" s="368">
        <v>0</v>
      </c>
      <c r="K40" s="368">
        <v>0</v>
      </c>
      <c r="L40" s="368">
        <v>0</v>
      </c>
      <c r="M40" s="368">
        <v>0</v>
      </c>
      <c r="N40" s="369"/>
      <c r="O40" s="309"/>
      <c r="P40" s="543"/>
      <c r="Q40" s="370">
        <v>0</v>
      </c>
      <c r="R40" s="368">
        <v>0</v>
      </c>
      <c r="S40" s="368">
        <v>0</v>
      </c>
      <c r="T40" s="368">
        <v>0</v>
      </c>
      <c r="U40" s="1725"/>
    </row>
    <row r="41" spans="1:21" s="1719" customFormat="1" ht="9" customHeight="1">
      <c r="A41" s="162"/>
      <c r="B41" s="162"/>
      <c r="C41" s="817" t="s">
        <v>695</v>
      </c>
      <c r="D41" s="365"/>
      <c r="E41" s="367">
        <v>-13</v>
      </c>
      <c r="F41" s="368">
        <v>55</v>
      </c>
      <c r="G41" s="368">
        <v>19</v>
      </c>
      <c r="H41" s="368">
        <v>17</v>
      </c>
      <c r="I41" s="368">
        <v>10</v>
      </c>
      <c r="J41" s="368">
        <v>-2</v>
      </c>
      <c r="K41" s="368">
        <v>7</v>
      </c>
      <c r="L41" s="368">
        <v>8</v>
      </c>
      <c r="M41" s="368">
        <v>-9</v>
      </c>
      <c r="N41" s="369"/>
      <c r="O41" s="309"/>
      <c r="P41" s="543"/>
      <c r="Q41" s="370">
        <v>42</v>
      </c>
      <c r="R41" s="368">
        <v>8</v>
      </c>
      <c r="S41" s="368">
        <v>44</v>
      </c>
      <c r="T41" s="368">
        <v>11</v>
      </c>
      <c r="U41" s="1752"/>
    </row>
    <row r="42" spans="1:21" s="1719" customFormat="1" ht="9" customHeight="1">
      <c r="A42" s="697"/>
      <c r="B42" s="1726"/>
      <c r="C42" s="403" t="s">
        <v>696</v>
      </c>
      <c r="D42" s="403"/>
      <c r="E42" s="375">
        <v>0</v>
      </c>
      <c r="F42" s="309">
        <v>0</v>
      </c>
      <c r="G42" s="309">
        <v>0</v>
      </c>
      <c r="H42" s="309">
        <v>0</v>
      </c>
      <c r="I42" s="309">
        <v>0</v>
      </c>
      <c r="J42" s="309">
        <v>0</v>
      </c>
      <c r="K42" s="309">
        <v>0</v>
      </c>
      <c r="L42" s="309"/>
      <c r="M42" s="309">
        <v>0</v>
      </c>
      <c r="N42" s="369"/>
      <c r="O42" s="309"/>
      <c r="P42" s="651"/>
      <c r="Q42" s="376">
        <v>0</v>
      </c>
      <c r="R42" s="309">
        <v>0</v>
      </c>
      <c r="S42" s="309">
        <v>0</v>
      </c>
      <c r="T42" s="309">
        <v>0</v>
      </c>
      <c r="U42" s="1725"/>
    </row>
    <row r="43" spans="1:21" s="1719" customFormat="1" ht="9" customHeight="1">
      <c r="A43" s="1753"/>
      <c r="B43" s="1753"/>
      <c r="C43" s="1753"/>
      <c r="D43" s="1753"/>
      <c r="E43" s="377">
        <f>SUM(E39:E42)</f>
        <v>-2</v>
      </c>
      <c r="F43" s="378">
        <f>SUM(F39:F42)</f>
        <v>12</v>
      </c>
      <c r="G43" s="378">
        <f aca="true" t="shared" si="6" ref="G43:M43">SUM(G39:G42)</f>
        <v>10</v>
      </c>
      <c r="H43" s="378">
        <f t="shared" si="6"/>
        <v>5</v>
      </c>
      <c r="I43" s="378">
        <f t="shared" si="6"/>
        <v>4</v>
      </c>
      <c r="J43" s="378">
        <f t="shared" si="6"/>
        <v>-1</v>
      </c>
      <c r="K43" s="378">
        <f t="shared" si="6"/>
        <v>-2</v>
      </c>
      <c r="L43" s="378">
        <f t="shared" si="6"/>
        <v>5</v>
      </c>
      <c r="M43" s="378">
        <f t="shared" si="6"/>
        <v>-6</v>
      </c>
      <c r="N43" s="379"/>
      <c r="O43" s="309"/>
      <c r="P43" s="584"/>
      <c r="Q43" s="2217">
        <f>SUM(Q39:Q42)</f>
        <v>10</v>
      </c>
      <c r="R43" s="378">
        <f>SUM(R39:R42)</f>
        <v>3</v>
      </c>
      <c r="S43" s="378">
        <f>SUM(S39:S42)</f>
        <v>18</v>
      </c>
      <c r="T43" s="378">
        <f>SUM(T39:T42)</f>
        <v>1</v>
      </c>
      <c r="U43" s="1754"/>
    </row>
    <row r="44" spans="1:21" s="1719" customFormat="1" ht="9" customHeight="1">
      <c r="A44" s="1755"/>
      <c r="B44" s="2304" t="s">
        <v>514</v>
      </c>
      <c r="C44" s="2304"/>
      <c r="D44" s="130"/>
      <c r="E44" s="375"/>
      <c r="F44" s="309"/>
      <c r="G44" s="309"/>
      <c r="H44" s="309"/>
      <c r="I44" s="309"/>
      <c r="J44" s="309"/>
      <c r="K44" s="309"/>
      <c r="L44" s="309"/>
      <c r="M44" s="309"/>
      <c r="N44" s="369"/>
      <c r="O44" s="309"/>
      <c r="P44" s="651"/>
      <c r="Q44" s="376"/>
      <c r="R44" s="1756"/>
      <c r="S44" s="1756"/>
      <c r="T44" s="1756"/>
      <c r="U44" s="1724"/>
    </row>
    <row r="45" spans="1:21" s="1719" customFormat="1" ht="9" customHeight="1">
      <c r="A45" s="204"/>
      <c r="B45" s="365"/>
      <c r="C45" s="365" t="s">
        <v>697</v>
      </c>
      <c r="D45" s="365"/>
      <c r="E45" s="367">
        <v>-7</v>
      </c>
      <c r="F45" s="368">
        <v>-30</v>
      </c>
      <c r="G45" s="368">
        <v>-14</v>
      </c>
      <c r="H45" s="368">
        <v>-6</v>
      </c>
      <c r="I45" s="368">
        <v>-19</v>
      </c>
      <c r="J45" s="368">
        <v>-12</v>
      </c>
      <c r="K45" s="368">
        <v>-7</v>
      </c>
      <c r="L45" s="368">
        <v>-20</v>
      </c>
      <c r="M45" s="368">
        <v>12</v>
      </c>
      <c r="N45" s="369"/>
      <c r="O45" s="309"/>
      <c r="P45" s="543"/>
      <c r="Q45" s="370">
        <v>-37</v>
      </c>
      <c r="R45" s="368">
        <v>-31</v>
      </c>
      <c r="S45" s="368">
        <v>-51</v>
      </c>
      <c r="T45" s="368">
        <v>-49</v>
      </c>
      <c r="U45" s="1725"/>
    </row>
    <row r="46" spans="1:21" s="1719" customFormat="1" ht="9" customHeight="1">
      <c r="A46" s="162"/>
      <c r="B46" s="817"/>
      <c r="C46" s="817" t="s">
        <v>698</v>
      </c>
      <c r="D46" s="817"/>
      <c r="E46" s="375">
        <v>20</v>
      </c>
      <c r="F46" s="309">
        <v>21</v>
      </c>
      <c r="G46" s="309">
        <v>2</v>
      </c>
      <c r="H46" s="309">
        <v>13</v>
      </c>
      <c r="I46" s="309">
        <v>22</v>
      </c>
      <c r="J46" s="309">
        <v>20</v>
      </c>
      <c r="K46" s="309">
        <v>18</v>
      </c>
      <c r="L46" s="309">
        <v>7</v>
      </c>
      <c r="M46" s="309">
        <v>25</v>
      </c>
      <c r="N46" s="369"/>
      <c r="O46" s="309"/>
      <c r="P46" s="651"/>
      <c r="Q46" s="376">
        <v>41</v>
      </c>
      <c r="R46" s="309">
        <v>42</v>
      </c>
      <c r="S46" s="309">
        <v>57</v>
      </c>
      <c r="T46" s="309">
        <v>65</v>
      </c>
      <c r="U46" s="1725"/>
    </row>
    <row r="47" spans="1:21" s="1719" customFormat="1" ht="9" customHeight="1">
      <c r="A47" s="751"/>
      <c r="B47" s="751"/>
      <c r="C47" s="751"/>
      <c r="D47" s="751"/>
      <c r="E47" s="377">
        <f>SUM(E45:E46)</f>
        <v>13</v>
      </c>
      <c r="F47" s="378">
        <f>SUM(F45:F46)</f>
        <v>-9</v>
      </c>
      <c r="G47" s="378">
        <f aca="true" t="shared" si="7" ref="G47:M47">SUM(G45:G46)</f>
        <v>-12</v>
      </c>
      <c r="H47" s="378">
        <f t="shared" si="7"/>
        <v>7</v>
      </c>
      <c r="I47" s="378">
        <f t="shared" si="7"/>
        <v>3</v>
      </c>
      <c r="J47" s="378">
        <f t="shared" si="7"/>
        <v>8</v>
      </c>
      <c r="K47" s="378">
        <f t="shared" si="7"/>
        <v>11</v>
      </c>
      <c r="L47" s="378">
        <f t="shared" si="7"/>
        <v>-13</v>
      </c>
      <c r="M47" s="378">
        <f t="shared" si="7"/>
        <v>37</v>
      </c>
      <c r="N47" s="379"/>
      <c r="O47" s="309"/>
      <c r="P47" s="584"/>
      <c r="Q47" s="380">
        <f>SUM(Q45:Q46)</f>
        <v>4</v>
      </c>
      <c r="R47" s="378">
        <f>SUM(R45:R46)</f>
        <v>11</v>
      </c>
      <c r="S47" s="378">
        <f>SUM(S45:S46)</f>
        <v>6</v>
      </c>
      <c r="T47" s="378">
        <f>SUM(T45:T46)</f>
        <v>16</v>
      </c>
      <c r="U47" s="1754"/>
    </row>
    <row r="48" spans="1:21" s="1719" customFormat="1" ht="9" customHeight="1">
      <c r="A48" s="1340"/>
      <c r="B48" s="2304" t="s">
        <v>516</v>
      </c>
      <c r="C48" s="2304"/>
      <c r="D48" s="130"/>
      <c r="E48" s="375"/>
      <c r="F48" s="309"/>
      <c r="G48" s="309"/>
      <c r="H48" s="309"/>
      <c r="I48" s="309"/>
      <c r="J48" s="309"/>
      <c r="K48" s="309"/>
      <c r="L48" s="309"/>
      <c r="M48" s="309"/>
      <c r="N48" s="369"/>
      <c r="O48" s="309"/>
      <c r="P48" s="651"/>
      <c r="Q48" s="376"/>
      <c r="R48" s="309"/>
      <c r="S48" s="309"/>
      <c r="T48" s="309"/>
      <c r="U48" s="1724"/>
    </row>
    <row r="49" spans="1:21" s="1719" customFormat="1" ht="9" customHeight="1">
      <c r="A49" s="204"/>
      <c r="B49" s="204"/>
      <c r="C49" s="365" t="s">
        <v>699</v>
      </c>
      <c r="D49" s="365"/>
      <c r="E49" s="367">
        <v>-24</v>
      </c>
      <c r="F49" s="368">
        <v>2</v>
      </c>
      <c r="G49" s="368">
        <v>-22</v>
      </c>
      <c r="H49" s="368">
        <v>-2</v>
      </c>
      <c r="I49" s="368">
        <v>12</v>
      </c>
      <c r="J49" s="368">
        <v>-10</v>
      </c>
      <c r="K49" s="368">
        <v>-4</v>
      </c>
      <c r="L49" s="368">
        <v>-1</v>
      </c>
      <c r="M49" s="368">
        <v>3</v>
      </c>
      <c r="N49" s="369"/>
      <c r="O49" s="309"/>
      <c r="P49" s="543"/>
      <c r="Q49" s="370">
        <v>-22</v>
      </c>
      <c r="R49" s="368">
        <v>2</v>
      </c>
      <c r="S49" s="368">
        <v>-22</v>
      </c>
      <c r="T49" s="368">
        <v>-4</v>
      </c>
      <c r="U49" s="1725"/>
    </row>
    <row r="50" spans="1:21" s="1719" customFormat="1" ht="9" customHeight="1">
      <c r="A50" s="697"/>
      <c r="B50" s="697"/>
      <c r="C50" s="817" t="s">
        <v>700</v>
      </c>
      <c r="D50" s="817"/>
      <c r="E50" s="375">
        <v>18</v>
      </c>
      <c r="F50" s="309">
        <v>-1</v>
      </c>
      <c r="G50" s="309">
        <v>17</v>
      </c>
      <c r="H50" s="309">
        <v>4</v>
      </c>
      <c r="I50" s="309">
        <v>-10</v>
      </c>
      <c r="J50" s="309">
        <v>7</v>
      </c>
      <c r="K50" s="309">
        <v>5</v>
      </c>
      <c r="L50" s="309">
        <v>1</v>
      </c>
      <c r="M50" s="309">
        <v>-1</v>
      </c>
      <c r="N50" s="369"/>
      <c r="O50" s="309"/>
      <c r="P50" s="651"/>
      <c r="Q50" s="376">
        <v>17</v>
      </c>
      <c r="R50" s="309">
        <v>-3</v>
      </c>
      <c r="S50" s="411">
        <v>18</v>
      </c>
      <c r="T50" s="309">
        <v>4</v>
      </c>
      <c r="U50" s="1725"/>
    </row>
    <row r="51" spans="1:21" s="1719" customFormat="1" ht="9" customHeight="1">
      <c r="A51" s="751"/>
      <c r="B51" s="751"/>
      <c r="C51" s="751"/>
      <c r="D51" s="751"/>
      <c r="E51" s="377">
        <f>SUM(E49:E50)</f>
        <v>-6</v>
      </c>
      <c r="F51" s="378">
        <f>SUM(F49:F50)</f>
        <v>1</v>
      </c>
      <c r="G51" s="378">
        <f aca="true" t="shared" si="8" ref="G51:M51">SUM(G49:G50)</f>
        <v>-5</v>
      </c>
      <c r="H51" s="378">
        <f t="shared" si="8"/>
        <v>2</v>
      </c>
      <c r="I51" s="378">
        <f t="shared" si="8"/>
        <v>2</v>
      </c>
      <c r="J51" s="378">
        <f t="shared" si="8"/>
        <v>-3</v>
      </c>
      <c r="K51" s="378">
        <f t="shared" si="8"/>
        <v>1</v>
      </c>
      <c r="L51" s="378">
        <f t="shared" si="8"/>
        <v>0</v>
      </c>
      <c r="M51" s="378">
        <f t="shared" si="8"/>
        <v>2</v>
      </c>
      <c r="N51" s="379"/>
      <c r="O51" s="309"/>
      <c r="P51" s="584"/>
      <c r="Q51" s="2217">
        <f>SUM(Q49:Q50)</f>
        <v>-5</v>
      </c>
      <c r="R51" s="378">
        <f>SUM(R49:R50)</f>
        <v>-1</v>
      </c>
      <c r="S51" s="378">
        <f>SUM(S49:S50)</f>
        <v>-4</v>
      </c>
      <c r="T51" s="378">
        <f>SUM(T49:T50)</f>
        <v>0</v>
      </c>
      <c r="U51" s="1754"/>
    </row>
    <row r="52" spans="1:21" s="1719" customFormat="1" ht="9" customHeight="1">
      <c r="A52" s="2329" t="s">
        <v>708</v>
      </c>
      <c r="B52" s="2329"/>
      <c r="C52" s="2329"/>
      <c r="D52" s="751"/>
      <c r="E52" s="375"/>
      <c r="F52" s="309"/>
      <c r="G52" s="309"/>
      <c r="H52" s="309"/>
      <c r="I52" s="309"/>
      <c r="J52" s="309"/>
      <c r="K52" s="309"/>
      <c r="L52" s="309"/>
      <c r="M52" s="309"/>
      <c r="N52" s="369"/>
      <c r="O52" s="309"/>
      <c r="P52" s="651"/>
      <c r="Q52" s="376"/>
      <c r="R52" s="309"/>
      <c r="S52" s="309"/>
      <c r="T52" s="309"/>
      <c r="U52" s="1725"/>
    </row>
    <row r="53" spans="1:21" s="1719" customFormat="1" ht="9" customHeight="1">
      <c r="A53" s="1732"/>
      <c r="B53" s="2385" t="s">
        <v>518</v>
      </c>
      <c r="C53" s="2385"/>
      <c r="D53" s="1757"/>
      <c r="E53" s="704">
        <v>-3</v>
      </c>
      <c r="F53" s="1758">
        <v>20</v>
      </c>
      <c r="G53" s="1758">
        <v>-19</v>
      </c>
      <c r="H53" s="1759">
        <v>-126</v>
      </c>
      <c r="I53" s="1759">
        <v>58</v>
      </c>
      <c r="J53" s="1759">
        <v>-14</v>
      </c>
      <c r="K53" s="1759">
        <v>32</v>
      </c>
      <c r="L53" s="1759">
        <v>112</v>
      </c>
      <c r="M53" s="1759">
        <v>4</v>
      </c>
      <c r="N53" s="369"/>
      <c r="O53" s="309"/>
      <c r="P53" s="651"/>
      <c r="Q53" s="387">
        <v>17</v>
      </c>
      <c r="R53" s="309">
        <v>44</v>
      </c>
      <c r="S53" s="190">
        <v>-101</v>
      </c>
      <c r="T53" s="190">
        <v>160</v>
      </c>
      <c r="U53" s="1725"/>
    </row>
    <row r="54" spans="1:21" s="1719" customFormat="1" ht="7.5" customHeight="1">
      <c r="A54" s="112"/>
      <c r="B54" s="112"/>
      <c r="C54" s="112"/>
      <c r="D54" s="112"/>
      <c r="E54" s="377">
        <f>E43+E47+E51+E53</f>
        <v>2</v>
      </c>
      <c r="F54" s="2224">
        <f>F43+F47+F51+F53</f>
        <v>24</v>
      </c>
      <c r="G54" s="2224">
        <f aca="true" t="shared" si="9" ref="G54:M54">G43+G47+G51+G53</f>
        <v>-26</v>
      </c>
      <c r="H54" s="2224">
        <f t="shared" si="9"/>
        <v>-112</v>
      </c>
      <c r="I54" s="2224">
        <f t="shared" si="9"/>
        <v>67</v>
      </c>
      <c r="J54" s="2224">
        <f t="shared" si="9"/>
        <v>-10</v>
      </c>
      <c r="K54" s="2224">
        <f t="shared" si="9"/>
        <v>42</v>
      </c>
      <c r="L54" s="2224">
        <f t="shared" si="9"/>
        <v>104</v>
      </c>
      <c r="M54" s="2224">
        <f t="shared" si="9"/>
        <v>37</v>
      </c>
      <c r="N54" s="379"/>
      <c r="O54" s="309"/>
      <c r="P54" s="584"/>
      <c r="Q54" s="2217">
        <f>Q43+Q47+Q51+Q53</f>
        <v>26</v>
      </c>
      <c r="R54" s="2224">
        <f>R43+R47+R51+R53</f>
        <v>57</v>
      </c>
      <c r="S54" s="2224">
        <f>S43+S47+S51+S53</f>
        <v>-81</v>
      </c>
      <c r="T54" s="2224">
        <f>T43+T47+T51+T53</f>
        <v>177</v>
      </c>
      <c r="U54" s="195"/>
    </row>
    <row r="55" spans="1:21" s="1719" customFormat="1" ht="3.75" customHeight="1">
      <c r="A55" s="751"/>
      <c r="B55" s="751"/>
      <c r="C55" s="751"/>
      <c r="D55" s="751"/>
      <c r="E55" s="758"/>
      <c r="F55" s="758"/>
      <c r="G55" s="758"/>
      <c r="H55" s="747"/>
      <c r="I55" s="747"/>
      <c r="J55" s="747"/>
      <c r="K55" s="747"/>
      <c r="L55" s="747"/>
      <c r="M55" s="747"/>
      <c r="N55" s="747"/>
      <c r="O55" s="747"/>
      <c r="P55" s="747"/>
      <c r="Q55" s="747"/>
      <c r="R55" s="747"/>
      <c r="S55" s="747"/>
      <c r="T55" s="747"/>
      <c r="U55" s="1760"/>
    </row>
    <row r="56" spans="1:21" ht="9" customHeight="1">
      <c r="A56" s="2223">
        <v>1</v>
      </c>
      <c r="B56" s="2384" t="s">
        <v>709</v>
      </c>
      <c r="C56" s="2384"/>
      <c r="D56" s="2384"/>
      <c r="E56" s="2384"/>
      <c r="F56" s="2384"/>
      <c r="G56" s="2384"/>
      <c r="H56" s="2384"/>
      <c r="I56" s="2384"/>
      <c r="J56" s="2384"/>
      <c r="K56" s="2384"/>
      <c r="L56" s="2384"/>
      <c r="M56" s="2384"/>
      <c r="N56" s="2384"/>
      <c r="O56" s="2384"/>
      <c r="P56" s="2384"/>
      <c r="Q56" s="2384"/>
      <c r="R56" s="2384"/>
      <c r="S56" s="2384"/>
      <c r="T56" s="2384"/>
      <c r="U56" s="2384"/>
    </row>
  </sheetData>
  <sheetProtection formatCells="0" formatColumns="0" formatRows="0" sort="0" autoFilter="0" pivotTables="0"/>
  <mergeCells count="28">
    <mergeCell ref="B18:C18"/>
    <mergeCell ref="A2:U2"/>
    <mergeCell ref="A26:C26"/>
    <mergeCell ref="B48:C48"/>
    <mergeCell ref="A32:U32"/>
    <mergeCell ref="A30:U30"/>
    <mergeCell ref="A22:C22"/>
    <mergeCell ref="B23:C23"/>
    <mergeCell ref="A1:U1"/>
    <mergeCell ref="A31:U31"/>
    <mergeCell ref="A3:C3"/>
    <mergeCell ref="A6:C6"/>
    <mergeCell ref="A7:C7"/>
    <mergeCell ref="B8:C8"/>
    <mergeCell ref="B14:C14"/>
    <mergeCell ref="A24:C24"/>
    <mergeCell ref="A25:C25"/>
    <mergeCell ref="B27:C27"/>
    <mergeCell ref="B56:U56"/>
    <mergeCell ref="B28:C28"/>
    <mergeCell ref="A29:C29"/>
    <mergeCell ref="A33:C33"/>
    <mergeCell ref="A36:C36"/>
    <mergeCell ref="B38:C38"/>
    <mergeCell ref="B44:C44"/>
    <mergeCell ref="A37:C37"/>
    <mergeCell ref="A52:C52"/>
    <mergeCell ref="B53:C53"/>
  </mergeCells>
  <printOptions horizontalCentered="1"/>
  <pageMargins left="0.25" right="0.25" top="0.5" bottom="0.25" header="0.5" footer="0.5"/>
  <pageSetup horizontalDpi="600" verticalDpi="600" orientation="landscape" paperSize="9" scale="98" r:id="rId1"/>
  <colBreaks count="1" manualBreakCount="1">
    <brk id="21" min="3" max="53" man="1"/>
  </colBreaks>
</worksheet>
</file>

<file path=xl/worksheets/sheet19.xml><?xml version="1.0" encoding="utf-8"?>
<worksheet xmlns="http://schemas.openxmlformats.org/spreadsheetml/2006/main" xmlns:r="http://schemas.openxmlformats.org/officeDocument/2006/relationships">
  <dimension ref="A1:U61"/>
  <sheetViews>
    <sheetView zoomScalePageLayoutView="0" workbookViewId="0" topLeftCell="A1">
      <selection activeCell="D2" sqref="D1:D16384"/>
    </sheetView>
  </sheetViews>
  <sheetFormatPr defaultColWidth="9.140625" defaultRowHeight="12.75"/>
  <cols>
    <col min="1" max="2" width="2.140625" style="1019" customWidth="1"/>
    <col min="3" max="3" width="55.8515625" style="1019" customWidth="1"/>
    <col min="4" max="4" width="2.140625" style="1019" customWidth="1"/>
    <col min="5" max="5" width="6.8515625" style="1019" customWidth="1"/>
    <col min="6" max="6" width="6.57421875" style="1155" customWidth="1"/>
    <col min="7" max="13" width="6.57421875" style="1156" customWidth="1"/>
    <col min="14" max="14" width="1.28515625" style="1156" customWidth="1"/>
    <col min="15" max="15" width="1.7109375" style="1156" customWidth="1"/>
    <col min="16" max="16" width="1.28515625" style="1157" customWidth="1"/>
    <col min="17" max="17" width="6.28125" style="1156" customWidth="1"/>
    <col min="18" max="19" width="6.57421875" style="1156" customWidth="1"/>
    <col min="20" max="20" width="6.57421875" style="1019" customWidth="1"/>
    <col min="21" max="21" width="1.28515625" style="1158" customWidth="1"/>
    <col min="22" max="23" width="9.140625" style="1019" customWidth="1"/>
    <col min="24" max="24" width="9.140625" style="1159" customWidth="1"/>
    <col min="25" max="26" width="9.140625" style="1160" customWidth="1"/>
    <col min="27" max="34" width="9.140625" style="1019" customWidth="1"/>
    <col min="35" max="35" width="9.140625" style="1161" customWidth="1"/>
    <col min="36" max="36" width="9.140625" style="1160" customWidth="1"/>
    <col min="37" max="252" width="9.140625" style="1019" customWidth="1"/>
    <col min="253" max="16384" width="9.140625" style="1019" customWidth="1"/>
  </cols>
  <sheetData>
    <row r="1" spans="1:21" ht="15.75" customHeight="1">
      <c r="A1" s="2405" t="s">
        <v>492</v>
      </c>
      <c r="B1" s="2405"/>
      <c r="C1" s="2405"/>
      <c r="D1" s="2405"/>
      <c r="E1" s="2405"/>
      <c r="F1" s="2405"/>
      <c r="G1" s="2405"/>
      <c r="H1" s="2405"/>
      <c r="I1" s="2405"/>
      <c r="J1" s="2405"/>
      <c r="K1" s="2405"/>
      <c r="L1" s="2405"/>
      <c r="M1" s="2405"/>
      <c r="N1" s="2405"/>
      <c r="O1" s="2405"/>
      <c r="P1" s="2405"/>
      <c r="Q1" s="2405"/>
      <c r="R1" s="2405"/>
      <c r="S1" s="2405"/>
      <c r="T1" s="2405"/>
      <c r="U1" s="2405"/>
    </row>
    <row r="2" spans="1:21" ht="3.75" customHeight="1">
      <c r="A2" s="1020"/>
      <c r="B2" s="1020"/>
      <c r="C2" s="1020"/>
      <c r="D2" s="1020"/>
      <c r="E2" s="1021"/>
      <c r="F2" s="1021"/>
      <c r="G2" s="1021"/>
      <c r="H2" s="1021"/>
      <c r="I2" s="1021"/>
      <c r="J2" s="1021"/>
      <c r="K2" s="1021"/>
      <c r="L2" s="1021"/>
      <c r="M2" s="1021"/>
      <c r="N2" s="346"/>
      <c r="O2" s="1021"/>
      <c r="P2" s="1021"/>
      <c r="Q2" s="1021"/>
      <c r="R2" s="1021"/>
      <c r="S2" s="944"/>
      <c r="T2" s="944"/>
      <c r="U2" s="944"/>
    </row>
    <row r="3" spans="1:21" ht="9.75" customHeight="1">
      <c r="A3" s="2259" t="s">
        <v>202</v>
      </c>
      <c r="B3" s="2259"/>
      <c r="C3" s="2259"/>
      <c r="D3" s="1023"/>
      <c r="E3" s="1024"/>
      <c r="F3" s="1025"/>
      <c r="G3" s="1026"/>
      <c r="H3" s="1026"/>
      <c r="I3" s="1026"/>
      <c r="J3" s="1026"/>
      <c r="K3" s="1026"/>
      <c r="L3" s="1026"/>
      <c r="M3" s="1026"/>
      <c r="N3" s="1027"/>
      <c r="O3" s="1028"/>
      <c r="P3" s="1024"/>
      <c r="Q3" s="1029" t="s">
        <v>278</v>
      </c>
      <c r="R3" s="1030" t="s">
        <v>279</v>
      </c>
      <c r="S3" s="1030" t="s">
        <v>279</v>
      </c>
      <c r="T3" s="1030" t="s">
        <v>280</v>
      </c>
      <c r="U3" s="1031"/>
    </row>
    <row r="4" spans="1:21" ht="9.75" customHeight="1">
      <c r="A4" s="1032"/>
      <c r="B4" s="1032"/>
      <c r="C4" s="1032"/>
      <c r="D4" s="1033"/>
      <c r="E4" s="1034" t="s">
        <v>217</v>
      </c>
      <c r="F4" s="1035" t="s">
        <v>225</v>
      </c>
      <c r="G4" s="1035" t="s">
        <v>226</v>
      </c>
      <c r="H4" s="1035" t="s">
        <v>227</v>
      </c>
      <c r="I4" s="1035" t="s">
        <v>228</v>
      </c>
      <c r="J4" s="1035" t="s">
        <v>229</v>
      </c>
      <c r="K4" s="1035" t="s">
        <v>230</v>
      </c>
      <c r="L4" s="1035" t="s">
        <v>231</v>
      </c>
      <c r="M4" s="1035" t="s">
        <v>232</v>
      </c>
      <c r="N4" s="1036"/>
      <c r="O4" s="1022"/>
      <c r="P4" s="1037"/>
      <c r="Q4" s="1038" t="s">
        <v>281</v>
      </c>
      <c r="R4" s="1035" t="s">
        <v>281</v>
      </c>
      <c r="S4" s="1035" t="s">
        <v>282</v>
      </c>
      <c r="T4" s="1035" t="s">
        <v>282</v>
      </c>
      <c r="U4" s="1039"/>
    </row>
    <row r="5" spans="1:21" ht="3.75" customHeight="1">
      <c r="A5" s="1040"/>
      <c r="B5" s="1040"/>
      <c r="C5" s="1040"/>
      <c r="D5" s="1040"/>
      <c r="E5" s="1023"/>
      <c r="F5" s="1023"/>
      <c r="G5" s="1023"/>
      <c r="H5" s="1023"/>
      <c r="I5" s="1023"/>
      <c r="J5" s="1023"/>
      <c r="K5" s="1023"/>
      <c r="L5" s="1023"/>
      <c r="M5" s="1023"/>
      <c r="N5" s="1023"/>
      <c r="O5" s="1023"/>
      <c r="P5" s="1023"/>
      <c r="Q5" s="1041"/>
      <c r="R5" s="1042"/>
      <c r="S5" s="1042"/>
      <c r="T5" s="1042"/>
      <c r="U5" s="1023"/>
    </row>
    <row r="6" spans="1:21" ht="9.75" customHeight="1">
      <c r="A6" s="2260" t="s">
        <v>482</v>
      </c>
      <c r="B6" s="2260"/>
      <c r="C6" s="2260"/>
      <c r="D6" s="6"/>
      <c r="E6" s="1043"/>
      <c r="F6" s="1044"/>
      <c r="G6" s="1044"/>
      <c r="H6" s="1044"/>
      <c r="I6" s="1044"/>
      <c r="J6" s="1044"/>
      <c r="K6" s="1044"/>
      <c r="L6" s="1044"/>
      <c r="M6" s="1044"/>
      <c r="N6" s="1045"/>
      <c r="O6" s="1023"/>
      <c r="P6" s="1043"/>
      <c r="Q6" s="1044"/>
      <c r="R6" s="1044"/>
      <c r="S6" s="1044"/>
      <c r="T6" s="1044"/>
      <c r="U6" s="1045"/>
    </row>
    <row r="7" spans="1:21" ht="9.75" customHeight="1">
      <c r="A7" s="1046"/>
      <c r="B7" s="2400" t="s">
        <v>493</v>
      </c>
      <c r="C7" s="2400"/>
      <c r="D7" s="1048"/>
      <c r="E7" s="1049">
        <v>1706</v>
      </c>
      <c r="F7" s="1050">
        <v>1706</v>
      </c>
      <c r="G7" s="1050">
        <v>1706</v>
      </c>
      <c r="H7" s="1050">
        <v>1706</v>
      </c>
      <c r="I7" s="1050">
        <v>1706</v>
      </c>
      <c r="J7" s="1050">
        <v>1706</v>
      </c>
      <c r="K7" s="1050">
        <v>2006</v>
      </c>
      <c r="L7" s="1050">
        <v>2006</v>
      </c>
      <c r="M7" s="1050">
        <v>2306</v>
      </c>
      <c r="N7" s="1051"/>
      <c r="O7" s="1052"/>
      <c r="P7" s="1053"/>
      <c r="Q7" s="1054">
        <v>1706</v>
      </c>
      <c r="R7" s="1052">
        <v>1706</v>
      </c>
      <c r="S7" s="1052">
        <v>1706</v>
      </c>
      <c r="T7" s="1052">
        <v>2756</v>
      </c>
      <c r="U7" s="1055"/>
    </row>
    <row r="8" spans="1:21" ht="9.75" customHeight="1">
      <c r="A8" s="1056"/>
      <c r="B8" s="2401" t="s">
        <v>494</v>
      </c>
      <c r="C8" s="2401"/>
      <c r="D8" s="1058"/>
      <c r="E8" s="1059">
        <v>-325</v>
      </c>
      <c r="F8" s="1052">
        <v>0</v>
      </c>
      <c r="G8" s="1052">
        <v>0</v>
      </c>
      <c r="H8" s="1052">
        <v>0</v>
      </c>
      <c r="I8" s="1052">
        <v>0</v>
      </c>
      <c r="J8" s="1052">
        <v>0</v>
      </c>
      <c r="K8" s="1052">
        <v>-300</v>
      </c>
      <c r="L8" s="1052">
        <v>0</v>
      </c>
      <c r="M8" s="1052">
        <v>-300</v>
      </c>
      <c r="N8" s="1051"/>
      <c r="O8" s="1052"/>
      <c r="P8" s="1060"/>
      <c r="Q8" s="1061">
        <v>-325</v>
      </c>
      <c r="R8" s="1062">
        <v>0</v>
      </c>
      <c r="S8" s="1062">
        <v>0</v>
      </c>
      <c r="T8" s="1062">
        <v>-1050</v>
      </c>
      <c r="U8" s="1055"/>
    </row>
    <row r="9" spans="1:21" ht="9.75" customHeight="1">
      <c r="A9" s="1063"/>
      <c r="B9" s="2397" t="s">
        <v>495</v>
      </c>
      <c r="C9" s="2397"/>
      <c r="D9" s="1064"/>
      <c r="E9" s="1065">
        <v>1381</v>
      </c>
      <c r="F9" s="1066">
        <v>1706</v>
      </c>
      <c r="G9" s="1066">
        <v>1706</v>
      </c>
      <c r="H9" s="1066">
        <v>1706</v>
      </c>
      <c r="I9" s="1066">
        <v>1706</v>
      </c>
      <c r="J9" s="1066">
        <v>1706</v>
      </c>
      <c r="K9" s="1066">
        <v>1706</v>
      </c>
      <c r="L9" s="1066">
        <v>2006</v>
      </c>
      <c r="M9" s="1066">
        <v>2006</v>
      </c>
      <c r="N9" s="1067"/>
      <c r="O9" s="1052"/>
      <c r="P9" s="1068"/>
      <c r="Q9" s="1069">
        <v>1381</v>
      </c>
      <c r="R9" s="1066">
        <v>1706</v>
      </c>
      <c r="S9" s="1066">
        <v>1706</v>
      </c>
      <c r="T9" s="1066">
        <v>1706</v>
      </c>
      <c r="U9" s="1070"/>
    </row>
    <row r="10" spans="1:21" ht="9.75" customHeight="1">
      <c r="A10" s="2403" t="s">
        <v>483</v>
      </c>
      <c r="B10" s="2403"/>
      <c r="C10" s="2403"/>
      <c r="D10" s="6"/>
      <c r="E10" s="1073"/>
      <c r="F10" s="1074"/>
      <c r="G10" s="1074"/>
      <c r="H10" s="1074"/>
      <c r="I10" s="1074"/>
      <c r="J10" s="1074"/>
      <c r="K10" s="1074"/>
      <c r="L10" s="1074"/>
      <c r="M10" s="1074"/>
      <c r="N10" s="1051"/>
      <c r="O10" s="1052"/>
      <c r="P10" s="1075"/>
      <c r="Q10" s="1074"/>
      <c r="R10" s="1074"/>
      <c r="S10" s="1074"/>
      <c r="T10" s="1074"/>
      <c r="U10" s="1055"/>
    </row>
    <row r="11" spans="1:21" ht="9.75" customHeight="1">
      <c r="A11" s="1046"/>
      <c r="B11" s="2400" t="s">
        <v>493</v>
      </c>
      <c r="C11" s="2400"/>
      <c r="D11" s="1048"/>
      <c r="E11" s="1076">
        <v>7750</v>
      </c>
      <c r="F11" s="1052">
        <v>7753</v>
      </c>
      <c r="G11" s="1052">
        <v>7757</v>
      </c>
      <c r="H11" s="1052">
        <v>7743</v>
      </c>
      <c r="I11" s="1052">
        <v>7765</v>
      </c>
      <c r="J11" s="1052">
        <v>7769</v>
      </c>
      <c r="K11" s="1052">
        <v>7744</v>
      </c>
      <c r="L11" s="1052">
        <v>7697</v>
      </c>
      <c r="M11" s="1052">
        <v>7537</v>
      </c>
      <c r="N11" s="1051"/>
      <c r="O11" s="1052"/>
      <c r="P11" s="1077"/>
      <c r="Q11" s="1054">
        <v>7753</v>
      </c>
      <c r="R11" s="1052">
        <v>7769</v>
      </c>
      <c r="S11" s="1052">
        <v>7769</v>
      </c>
      <c r="T11" s="1052">
        <v>7376</v>
      </c>
      <c r="U11" s="1055"/>
    </row>
    <row r="12" spans="1:21" ht="9.75" customHeight="1">
      <c r="A12" s="1056"/>
      <c r="B12" s="2400" t="s">
        <v>496</v>
      </c>
      <c r="C12" s="2400"/>
      <c r="D12" s="1058"/>
      <c r="E12" s="1078">
        <v>12</v>
      </c>
      <c r="F12" s="1079">
        <v>24</v>
      </c>
      <c r="G12" s="1079">
        <v>14</v>
      </c>
      <c r="H12" s="1079">
        <v>15</v>
      </c>
      <c r="I12" s="1079">
        <v>26</v>
      </c>
      <c r="J12" s="1079">
        <v>59</v>
      </c>
      <c r="K12" s="1079">
        <v>64</v>
      </c>
      <c r="L12" s="1079">
        <v>49</v>
      </c>
      <c r="M12" s="1079">
        <v>156</v>
      </c>
      <c r="N12" s="1051"/>
      <c r="O12" s="1052"/>
      <c r="P12" s="1080"/>
      <c r="Q12" s="1081">
        <v>36</v>
      </c>
      <c r="R12" s="1062">
        <v>85</v>
      </c>
      <c r="S12" s="1062">
        <v>114</v>
      </c>
      <c r="T12" s="1062">
        <v>430</v>
      </c>
      <c r="U12" s="1055"/>
    </row>
    <row r="13" spans="1:21" ht="9.75" customHeight="1">
      <c r="A13" s="1046"/>
      <c r="B13" s="2400" t="s">
        <v>497</v>
      </c>
      <c r="C13" s="2400"/>
      <c r="D13" s="1058"/>
      <c r="E13" s="1078">
        <v>-18</v>
      </c>
      <c r="F13" s="1079">
        <v>-27</v>
      </c>
      <c r="G13" s="1079">
        <v>-18</v>
      </c>
      <c r="H13" s="1079">
        <v>0</v>
      </c>
      <c r="I13" s="1079">
        <v>-48</v>
      </c>
      <c r="J13" s="1079">
        <v>-64</v>
      </c>
      <c r="K13" s="1079">
        <v>-39</v>
      </c>
      <c r="L13" s="1079">
        <v>0</v>
      </c>
      <c r="M13" s="1079">
        <v>0</v>
      </c>
      <c r="N13" s="1051"/>
      <c r="O13" s="1052"/>
      <c r="P13" s="1080"/>
      <c r="Q13" s="1081">
        <v>-45</v>
      </c>
      <c r="R13" s="1062">
        <v>-112</v>
      </c>
      <c r="S13" s="1062">
        <v>-130</v>
      </c>
      <c r="T13" s="1062">
        <v>-39</v>
      </c>
      <c r="U13" s="1055"/>
    </row>
    <row r="14" spans="1:21" ht="9.75" customHeight="1">
      <c r="A14" s="1056"/>
      <c r="B14" s="2400" t="s">
        <v>498</v>
      </c>
      <c r="C14" s="2400"/>
      <c r="D14" s="1058"/>
      <c r="E14" s="1059">
        <v>1</v>
      </c>
      <c r="F14" s="1052">
        <v>0</v>
      </c>
      <c r="G14" s="1052">
        <v>0</v>
      </c>
      <c r="H14" s="1052">
        <v>-1</v>
      </c>
      <c r="I14" s="1052">
        <v>0</v>
      </c>
      <c r="J14" s="1052">
        <v>1</v>
      </c>
      <c r="K14" s="1052">
        <v>0</v>
      </c>
      <c r="L14" s="1052">
        <v>-2</v>
      </c>
      <c r="M14" s="1052">
        <v>4</v>
      </c>
      <c r="N14" s="1051"/>
      <c r="O14" s="1052"/>
      <c r="P14" s="1060"/>
      <c r="Q14" s="1061">
        <v>1</v>
      </c>
      <c r="R14" s="1062">
        <v>1</v>
      </c>
      <c r="S14" s="1062">
        <v>0</v>
      </c>
      <c r="T14" s="1062">
        <v>2</v>
      </c>
      <c r="U14" s="1055"/>
    </row>
    <row r="15" spans="1:21" ht="9.75" customHeight="1">
      <c r="A15" s="1063"/>
      <c r="B15" s="2400" t="s">
        <v>499</v>
      </c>
      <c r="C15" s="2400"/>
      <c r="D15" s="1064"/>
      <c r="E15" s="1065">
        <v>7745</v>
      </c>
      <c r="F15" s="1066">
        <v>7750</v>
      </c>
      <c r="G15" s="1066">
        <v>7753</v>
      </c>
      <c r="H15" s="1066">
        <v>7757</v>
      </c>
      <c r="I15" s="1066">
        <v>7743</v>
      </c>
      <c r="J15" s="1066">
        <v>7765</v>
      </c>
      <c r="K15" s="1066">
        <v>7769</v>
      </c>
      <c r="L15" s="1066">
        <v>7744</v>
      </c>
      <c r="M15" s="1066">
        <v>7697</v>
      </c>
      <c r="N15" s="1067"/>
      <c r="O15" s="1052"/>
      <c r="P15" s="1068"/>
      <c r="Q15" s="1069">
        <v>7745</v>
      </c>
      <c r="R15" s="1066">
        <v>7743</v>
      </c>
      <c r="S15" s="1066">
        <v>7753</v>
      </c>
      <c r="T15" s="1066">
        <v>7769</v>
      </c>
      <c r="U15" s="1070"/>
    </row>
    <row r="16" spans="1:21" ht="9.75" customHeight="1">
      <c r="A16" s="2403" t="s">
        <v>500</v>
      </c>
      <c r="B16" s="2403"/>
      <c r="C16" s="2403"/>
      <c r="D16" s="6"/>
      <c r="E16" s="1073"/>
      <c r="F16" s="1074"/>
      <c r="G16" s="1074"/>
      <c r="H16" s="1074"/>
      <c r="I16" s="1074"/>
      <c r="J16" s="1074"/>
      <c r="K16" s="1074"/>
      <c r="L16" s="1074"/>
      <c r="M16" s="1074"/>
      <c r="N16" s="1051"/>
      <c r="O16" s="1052"/>
      <c r="P16" s="1075"/>
      <c r="Q16" s="1052"/>
      <c r="R16" s="1052"/>
      <c r="S16" s="1052"/>
      <c r="T16" s="1052"/>
      <c r="U16" s="1055"/>
    </row>
    <row r="17" spans="1:21" ht="9.75" customHeight="1">
      <c r="A17" s="1046"/>
      <c r="B17" s="2400" t="s">
        <v>493</v>
      </c>
      <c r="C17" s="2400"/>
      <c r="D17" s="1048"/>
      <c r="E17" s="1076">
        <v>82</v>
      </c>
      <c r="F17" s="1052">
        <v>82</v>
      </c>
      <c r="G17" s="1052">
        <v>82</v>
      </c>
      <c r="H17" s="1052">
        <v>80</v>
      </c>
      <c r="I17" s="1052">
        <v>79</v>
      </c>
      <c r="J17" s="1052">
        <v>85</v>
      </c>
      <c r="K17" s="1052">
        <v>87</v>
      </c>
      <c r="L17" s="1052">
        <v>86</v>
      </c>
      <c r="M17" s="1052">
        <v>87</v>
      </c>
      <c r="N17" s="1051"/>
      <c r="O17" s="1052"/>
      <c r="P17" s="1077"/>
      <c r="Q17" s="1054">
        <v>82</v>
      </c>
      <c r="R17" s="1052">
        <v>85</v>
      </c>
      <c r="S17" s="1052">
        <v>85</v>
      </c>
      <c r="T17" s="1052">
        <v>93</v>
      </c>
      <c r="U17" s="1055"/>
    </row>
    <row r="18" spans="1:21" ht="9.75" customHeight="1">
      <c r="A18" s="1056"/>
      <c r="B18" s="2401" t="s">
        <v>501</v>
      </c>
      <c r="C18" s="2401"/>
      <c r="D18" s="1082"/>
      <c r="E18" s="1078">
        <v>2</v>
      </c>
      <c r="F18" s="1079">
        <v>3</v>
      </c>
      <c r="G18" s="1079">
        <v>1</v>
      </c>
      <c r="H18" s="1079">
        <v>2</v>
      </c>
      <c r="I18" s="1079">
        <v>1</v>
      </c>
      <c r="J18" s="1079">
        <v>1</v>
      </c>
      <c r="K18" s="1079">
        <v>1</v>
      </c>
      <c r="L18" s="1079">
        <v>2</v>
      </c>
      <c r="M18" s="1079">
        <v>1</v>
      </c>
      <c r="N18" s="1051"/>
      <c r="O18" s="1052"/>
      <c r="P18" s="1080"/>
      <c r="Q18" s="1081">
        <v>5</v>
      </c>
      <c r="R18" s="1079">
        <v>2</v>
      </c>
      <c r="S18" s="1079">
        <v>5</v>
      </c>
      <c r="T18" s="1079">
        <v>7</v>
      </c>
      <c r="U18" s="1055"/>
    </row>
    <row r="19" spans="1:21" ht="9.75" customHeight="1">
      <c r="A19" s="1046"/>
      <c r="B19" s="2401" t="s">
        <v>502</v>
      </c>
      <c r="C19" s="2401"/>
      <c r="D19" s="1082"/>
      <c r="E19" s="1057">
        <v>-2</v>
      </c>
      <c r="F19" s="1079">
        <v>-3</v>
      </c>
      <c r="G19" s="1079">
        <v>-2</v>
      </c>
      <c r="H19" s="1079">
        <v>0</v>
      </c>
      <c r="I19" s="1079">
        <v>-1</v>
      </c>
      <c r="J19" s="1079">
        <v>-6</v>
      </c>
      <c r="K19" s="1079">
        <v>-3</v>
      </c>
      <c r="L19" s="1079">
        <v>-1</v>
      </c>
      <c r="M19" s="1079">
        <v>-2</v>
      </c>
      <c r="N19" s="1051"/>
      <c r="O19" s="1052"/>
      <c r="P19" s="1080"/>
      <c r="Q19" s="1081">
        <v>-5</v>
      </c>
      <c r="R19" s="1079">
        <v>-7</v>
      </c>
      <c r="S19" s="1079">
        <v>-9</v>
      </c>
      <c r="T19" s="1079">
        <v>-15</v>
      </c>
      <c r="U19" s="1055"/>
    </row>
    <row r="20" spans="1:21" ht="9.75" customHeight="1">
      <c r="A20" s="1056"/>
      <c r="B20" s="2401" t="s">
        <v>336</v>
      </c>
      <c r="C20" s="2401"/>
      <c r="D20" s="1082"/>
      <c r="E20" s="1059">
        <v>0</v>
      </c>
      <c r="F20" s="1052">
        <v>0</v>
      </c>
      <c r="G20" s="1052">
        <v>1</v>
      </c>
      <c r="H20" s="1052">
        <v>0</v>
      </c>
      <c r="I20" s="1052">
        <v>1</v>
      </c>
      <c r="J20" s="1052">
        <v>-1</v>
      </c>
      <c r="K20" s="1052">
        <v>0</v>
      </c>
      <c r="L20" s="1052">
        <v>0</v>
      </c>
      <c r="M20" s="1052">
        <v>0</v>
      </c>
      <c r="N20" s="1051"/>
      <c r="O20" s="1052"/>
      <c r="P20" s="1077"/>
      <c r="Q20" s="1054">
        <v>0</v>
      </c>
      <c r="R20" s="1052">
        <v>0</v>
      </c>
      <c r="S20" s="1062">
        <v>1</v>
      </c>
      <c r="T20" s="1052">
        <v>0</v>
      </c>
      <c r="U20" s="1055"/>
    </row>
    <row r="21" spans="1:21" ht="9.75" customHeight="1">
      <c r="A21" s="1063"/>
      <c r="B21" s="2397" t="s">
        <v>499</v>
      </c>
      <c r="C21" s="2397"/>
      <c r="D21" s="1064"/>
      <c r="E21" s="1065">
        <v>82</v>
      </c>
      <c r="F21" s="1066">
        <v>82</v>
      </c>
      <c r="G21" s="1066">
        <v>82</v>
      </c>
      <c r="H21" s="1066">
        <v>82</v>
      </c>
      <c r="I21" s="1066">
        <v>80</v>
      </c>
      <c r="J21" s="1066">
        <v>79</v>
      </c>
      <c r="K21" s="1066">
        <v>85</v>
      </c>
      <c r="L21" s="1066">
        <v>87</v>
      </c>
      <c r="M21" s="1066">
        <v>86</v>
      </c>
      <c r="N21" s="1067"/>
      <c r="O21" s="1052"/>
      <c r="P21" s="1068"/>
      <c r="Q21" s="1069">
        <v>82</v>
      </c>
      <c r="R21" s="1066">
        <v>80</v>
      </c>
      <c r="S21" s="1066">
        <v>82</v>
      </c>
      <c r="T21" s="1066">
        <v>85</v>
      </c>
      <c r="U21" s="1070"/>
    </row>
    <row r="22" spans="1:21" ht="9.75" customHeight="1">
      <c r="A22" s="2403" t="s">
        <v>503</v>
      </c>
      <c r="B22" s="2403"/>
      <c r="C22" s="2403"/>
      <c r="D22" s="1083"/>
      <c r="E22" s="1084"/>
      <c r="F22" s="1074"/>
      <c r="G22" s="1074"/>
      <c r="H22" s="1074"/>
      <c r="I22" s="1074"/>
      <c r="J22" s="1074"/>
      <c r="K22" s="1074"/>
      <c r="L22" s="1074"/>
      <c r="M22" s="1074"/>
      <c r="N22" s="1085"/>
      <c r="O22" s="1052"/>
      <c r="P22" s="1075"/>
      <c r="Q22" s="1074"/>
      <c r="R22" s="1074"/>
      <c r="S22" s="1074"/>
      <c r="T22" s="1074"/>
      <c r="U22" s="1086"/>
    </row>
    <row r="23" spans="1:21" ht="9.75" customHeight="1">
      <c r="A23" s="1046"/>
      <c r="B23" s="2400" t="s">
        <v>147</v>
      </c>
      <c r="C23" s="2400"/>
      <c r="D23" s="1087"/>
      <c r="E23" s="1049">
        <v>8985</v>
      </c>
      <c r="F23" s="1050">
        <v>8318</v>
      </c>
      <c r="G23" s="1050">
        <v>7954</v>
      </c>
      <c r="H23" s="1050">
        <v>7486</v>
      </c>
      <c r="I23" s="1050">
        <v>7183</v>
      </c>
      <c r="J23" s="1050">
        <v>7009</v>
      </c>
      <c r="K23" s="1050">
        <v>6689</v>
      </c>
      <c r="L23" s="1050">
        <v>6255</v>
      </c>
      <c r="M23" s="1050">
        <v>5861</v>
      </c>
      <c r="N23" s="1088"/>
      <c r="O23" s="1052"/>
      <c r="P23" s="1053"/>
      <c r="Q23" s="1047">
        <v>8318</v>
      </c>
      <c r="R23" s="1050">
        <v>7009</v>
      </c>
      <c r="S23" s="1050">
        <v>7009</v>
      </c>
      <c r="T23" s="1050">
        <v>5454</v>
      </c>
      <c r="U23" s="1089"/>
    </row>
    <row r="24" spans="1:21" ht="9.75" customHeight="1">
      <c r="A24" s="1056"/>
      <c r="B24" s="2401" t="s">
        <v>295</v>
      </c>
      <c r="C24" s="2401"/>
      <c r="D24" s="1090"/>
      <c r="E24" s="1091">
        <v>317</v>
      </c>
      <c r="F24" s="1079">
        <v>1174</v>
      </c>
      <c r="G24" s="1079">
        <v>832</v>
      </c>
      <c r="H24" s="1079">
        <v>877</v>
      </c>
      <c r="I24" s="1079">
        <v>860</v>
      </c>
      <c r="J24" s="1079">
        <v>783</v>
      </c>
      <c r="K24" s="1079">
        <v>840</v>
      </c>
      <c r="L24" s="1079">
        <v>830</v>
      </c>
      <c r="M24" s="1079">
        <v>801</v>
      </c>
      <c r="N24" s="1051"/>
      <c r="O24" s="1052"/>
      <c r="P24" s="1080"/>
      <c r="Q24" s="1081">
        <v>1491</v>
      </c>
      <c r="R24" s="1079">
        <v>1643</v>
      </c>
      <c r="S24" s="1079">
        <v>3352</v>
      </c>
      <c r="T24" s="1079">
        <v>3294</v>
      </c>
      <c r="U24" s="1055"/>
    </row>
    <row r="25" spans="1:21" ht="9.75" customHeight="1">
      <c r="A25" s="1046"/>
      <c r="B25" s="2407" t="s">
        <v>504</v>
      </c>
      <c r="C25" s="2407"/>
      <c r="D25" s="1048"/>
      <c r="E25" s="1093"/>
      <c r="F25" s="1094"/>
      <c r="G25" s="1094"/>
      <c r="H25" s="1094"/>
      <c r="I25" s="1094"/>
      <c r="J25" s="1094"/>
      <c r="K25" s="1094"/>
      <c r="L25" s="1094"/>
      <c r="M25" s="1094"/>
      <c r="N25" s="1095"/>
      <c r="O25" s="1094"/>
      <c r="P25" s="1096"/>
      <c r="Q25" s="1092"/>
      <c r="R25" s="1094"/>
      <c r="S25" s="1094"/>
      <c r="T25" s="1094"/>
      <c r="U25" s="1097"/>
    </row>
    <row r="26" spans="1:21" ht="9.75" customHeight="1">
      <c r="A26" s="1098"/>
      <c r="B26" s="1098"/>
      <c r="C26" s="1099" t="s">
        <v>505</v>
      </c>
      <c r="D26" s="1098"/>
      <c r="E26" s="1100">
        <v>-25</v>
      </c>
      <c r="F26" s="1052">
        <v>-25</v>
      </c>
      <c r="G26" s="1052">
        <v>-24</v>
      </c>
      <c r="H26" s="1052">
        <v>-25</v>
      </c>
      <c r="I26" s="1052">
        <v>-25</v>
      </c>
      <c r="J26" s="1052">
        <v>-25</v>
      </c>
      <c r="K26" s="1052">
        <v>-29</v>
      </c>
      <c r="L26" s="1052">
        <v>-29</v>
      </c>
      <c r="M26" s="1052">
        <v>-32</v>
      </c>
      <c r="N26" s="1051"/>
      <c r="O26" s="1052"/>
      <c r="P26" s="1077"/>
      <c r="Q26" s="1054">
        <v>-50</v>
      </c>
      <c r="R26" s="1050">
        <v>-50</v>
      </c>
      <c r="S26" s="1050">
        <v>-99</v>
      </c>
      <c r="T26" s="1050">
        <v>-128</v>
      </c>
      <c r="U26" s="1101"/>
    </row>
    <row r="27" spans="1:21" ht="9.75" customHeight="1">
      <c r="A27" s="1102"/>
      <c r="B27" s="1102"/>
      <c r="C27" s="1103" t="s">
        <v>506</v>
      </c>
      <c r="D27" s="1102"/>
      <c r="E27" s="1091">
        <v>-390</v>
      </c>
      <c r="F27" s="1079">
        <v>-382</v>
      </c>
      <c r="G27" s="1079">
        <v>-384</v>
      </c>
      <c r="H27" s="1079">
        <v>-384</v>
      </c>
      <c r="I27" s="1079">
        <v>-376</v>
      </c>
      <c r="J27" s="1079">
        <v>-379</v>
      </c>
      <c r="K27" s="1079">
        <v>-381</v>
      </c>
      <c r="L27" s="1079">
        <v>-365</v>
      </c>
      <c r="M27" s="1079">
        <v>-364</v>
      </c>
      <c r="N27" s="1051"/>
      <c r="O27" s="1052"/>
      <c r="P27" s="1080"/>
      <c r="Q27" s="1081">
        <v>-772</v>
      </c>
      <c r="R27" s="1079">
        <v>-755</v>
      </c>
      <c r="S27" s="1050">
        <v>-1523</v>
      </c>
      <c r="T27" s="1050">
        <v>-1470</v>
      </c>
      <c r="U27" s="1101"/>
    </row>
    <row r="28" spans="1:21" ht="9.75" customHeight="1">
      <c r="A28" s="1056"/>
      <c r="B28" s="2401" t="s">
        <v>507</v>
      </c>
      <c r="C28" s="2401"/>
      <c r="D28" s="1102"/>
      <c r="E28" s="1091">
        <v>0</v>
      </c>
      <c r="F28" s="1079">
        <v>0</v>
      </c>
      <c r="G28" s="1079">
        <v>0</v>
      </c>
      <c r="H28" s="1079">
        <v>0</v>
      </c>
      <c r="I28" s="1079">
        <v>0</v>
      </c>
      <c r="J28" s="1079">
        <v>0</v>
      </c>
      <c r="K28" s="1079">
        <v>0</v>
      </c>
      <c r="L28" s="1050">
        <v>0</v>
      </c>
      <c r="M28" s="1079">
        <v>-12</v>
      </c>
      <c r="N28" s="1051"/>
      <c r="O28" s="1052"/>
      <c r="P28" s="1080"/>
      <c r="Q28" s="1081">
        <v>0</v>
      </c>
      <c r="R28" s="1079">
        <v>0</v>
      </c>
      <c r="S28" s="1050">
        <v>0</v>
      </c>
      <c r="T28" s="1079">
        <v>-30</v>
      </c>
      <c r="U28" s="1101"/>
    </row>
    <row r="29" spans="1:21" ht="9.75" customHeight="1">
      <c r="A29" s="1056"/>
      <c r="B29" s="2401" t="s">
        <v>508</v>
      </c>
      <c r="C29" s="2401"/>
      <c r="D29" s="1102"/>
      <c r="E29" s="1091">
        <v>-67</v>
      </c>
      <c r="F29" s="1079">
        <v>-100</v>
      </c>
      <c r="G29" s="1079">
        <v>-59</v>
      </c>
      <c r="H29" s="1079">
        <v>0</v>
      </c>
      <c r="I29" s="1079">
        <v>-158</v>
      </c>
      <c r="J29" s="1079">
        <v>-205</v>
      </c>
      <c r="K29" s="1079">
        <v>-118</v>
      </c>
      <c r="L29" s="1050">
        <v>0</v>
      </c>
      <c r="M29" s="1079">
        <v>0</v>
      </c>
      <c r="N29" s="1051"/>
      <c r="O29" s="1052"/>
      <c r="P29" s="1080"/>
      <c r="Q29" s="1081">
        <v>-167</v>
      </c>
      <c r="R29" s="1079">
        <v>-363</v>
      </c>
      <c r="S29" s="1050">
        <v>-422</v>
      </c>
      <c r="T29" s="1079">
        <v>-118</v>
      </c>
      <c r="U29" s="1101"/>
    </row>
    <row r="30" spans="1:21" ht="9.75" customHeight="1">
      <c r="A30" s="1056"/>
      <c r="B30" s="2401" t="s">
        <v>336</v>
      </c>
      <c r="C30" s="2401"/>
      <c r="D30" s="1102"/>
      <c r="E30" s="1100">
        <v>0</v>
      </c>
      <c r="F30" s="1052">
        <v>0</v>
      </c>
      <c r="G30" s="1052">
        <v>-1</v>
      </c>
      <c r="H30" s="1052">
        <v>0</v>
      </c>
      <c r="I30" s="1052">
        <v>2</v>
      </c>
      <c r="J30" s="1052">
        <v>0</v>
      </c>
      <c r="K30" s="1052">
        <v>1</v>
      </c>
      <c r="L30" s="1052">
        <v>-2</v>
      </c>
      <c r="M30" s="1052">
        <v>1</v>
      </c>
      <c r="N30" s="1051"/>
      <c r="O30" s="1052"/>
      <c r="P30" s="1060"/>
      <c r="Q30" s="1054">
        <v>0</v>
      </c>
      <c r="R30" s="1062">
        <v>2</v>
      </c>
      <c r="S30" s="1052">
        <v>1</v>
      </c>
      <c r="T30" s="1062">
        <v>0</v>
      </c>
      <c r="U30" s="1055"/>
    </row>
    <row r="31" spans="1:21" ht="9.75" customHeight="1">
      <c r="A31" s="1104"/>
      <c r="B31" s="2401" t="s">
        <v>499</v>
      </c>
      <c r="C31" s="2401"/>
      <c r="D31" s="1105"/>
      <c r="E31" s="1106">
        <v>8820</v>
      </c>
      <c r="F31" s="1066">
        <v>8985</v>
      </c>
      <c r="G31" s="1066">
        <v>8318</v>
      </c>
      <c r="H31" s="1066">
        <v>7954</v>
      </c>
      <c r="I31" s="1066">
        <v>7486</v>
      </c>
      <c r="J31" s="1066">
        <v>7183</v>
      </c>
      <c r="K31" s="1066">
        <v>7002</v>
      </c>
      <c r="L31" s="1066">
        <v>6689</v>
      </c>
      <c r="M31" s="1066">
        <v>6255</v>
      </c>
      <c r="N31" s="1067"/>
      <c r="O31" s="1052"/>
      <c r="P31" s="1068"/>
      <c r="Q31" s="1069">
        <v>8820</v>
      </c>
      <c r="R31" s="1066">
        <v>7486</v>
      </c>
      <c r="S31" s="1066">
        <v>8318</v>
      </c>
      <c r="T31" s="1066">
        <v>7002</v>
      </c>
      <c r="U31" s="1070"/>
    </row>
    <row r="32" spans="1:21" ht="9.75" customHeight="1">
      <c r="A32" s="2403" t="s">
        <v>509</v>
      </c>
      <c r="B32" s="2403"/>
      <c r="C32" s="2403"/>
      <c r="D32" s="1071"/>
      <c r="E32" s="1084"/>
      <c r="F32" s="1074"/>
      <c r="G32" s="1074"/>
      <c r="H32" s="1074"/>
      <c r="I32" s="1074"/>
      <c r="J32" s="1074"/>
      <c r="K32" s="1074"/>
      <c r="L32" s="1074"/>
      <c r="M32" s="1074"/>
      <c r="N32" s="1085"/>
      <c r="O32" s="1052"/>
      <c r="P32" s="1075"/>
      <c r="Q32" s="1107"/>
      <c r="R32" s="1074"/>
      <c r="S32" s="1074"/>
      <c r="T32" s="1074"/>
      <c r="U32" s="1086"/>
    </row>
    <row r="33" spans="1:21" ht="9.75" customHeight="1">
      <c r="A33" s="2404" t="s">
        <v>510</v>
      </c>
      <c r="B33" s="2404"/>
      <c r="C33" s="2404"/>
      <c r="D33" s="6"/>
      <c r="E33" s="1100"/>
      <c r="F33" s="1052"/>
      <c r="G33" s="1052"/>
      <c r="H33" s="1052"/>
      <c r="I33" s="1052"/>
      <c r="J33" s="1052"/>
      <c r="K33" s="1052"/>
      <c r="L33" s="1052"/>
      <c r="M33" s="1052"/>
      <c r="N33" s="1051"/>
      <c r="O33" s="1052"/>
      <c r="P33" s="1077"/>
      <c r="Q33" s="1054"/>
      <c r="R33" s="1052"/>
      <c r="S33" s="1052"/>
      <c r="T33" s="1052"/>
      <c r="U33" s="1055"/>
    </row>
    <row r="34" spans="1:21" ht="9.75" customHeight="1">
      <c r="A34" s="1108"/>
      <c r="B34" s="2402" t="s">
        <v>511</v>
      </c>
      <c r="C34" s="2402"/>
      <c r="D34" s="6"/>
      <c r="E34" s="1100"/>
      <c r="F34" s="1052"/>
      <c r="G34" s="1052"/>
      <c r="H34" s="1052"/>
      <c r="I34" s="1052"/>
      <c r="J34" s="1052"/>
      <c r="K34" s="1052"/>
      <c r="L34" s="1052"/>
      <c r="M34" s="1052"/>
      <c r="N34" s="1051"/>
      <c r="O34" s="1052"/>
      <c r="P34" s="1077"/>
      <c r="Q34" s="1054"/>
      <c r="R34" s="1052"/>
      <c r="S34" s="1052"/>
      <c r="T34" s="1052"/>
      <c r="U34" s="1055"/>
    </row>
    <row r="35" spans="1:21" ht="9.75" customHeight="1">
      <c r="A35" s="1098"/>
      <c r="B35" s="1098"/>
      <c r="C35" s="1099" t="s">
        <v>493</v>
      </c>
      <c r="D35" s="1109"/>
      <c r="E35" s="1049">
        <v>275</v>
      </c>
      <c r="F35" s="1050">
        <v>44</v>
      </c>
      <c r="G35" s="1050">
        <v>-6</v>
      </c>
      <c r="H35" s="1050">
        <v>-69</v>
      </c>
      <c r="I35" s="1050">
        <v>-98</v>
      </c>
      <c r="J35" s="1050">
        <v>-88</v>
      </c>
      <c r="K35" s="1050">
        <v>-74</v>
      </c>
      <c r="L35" s="1050">
        <v>-122</v>
      </c>
      <c r="M35" s="1050">
        <v>-66</v>
      </c>
      <c r="N35" s="1110"/>
      <c r="O35" s="1052"/>
      <c r="P35" s="1053"/>
      <c r="Q35" s="1111">
        <v>44</v>
      </c>
      <c r="R35" s="1112">
        <v>-88</v>
      </c>
      <c r="S35" s="1112">
        <v>-88</v>
      </c>
      <c r="T35" s="1112">
        <v>-88</v>
      </c>
      <c r="U35" s="1114"/>
    </row>
    <row r="36" spans="1:21" ht="9.75" customHeight="1">
      <c r="A36" s="1102"/>
      <c r="B36" s="1102"/>
      <c r="C36" s="1103" t="s">
        <v>512</v>
      </c>
      <c r="D36" s="1105"/>
      <c r="E36" s="1100">
        <v>-71</v>
      </c>
      <c r="F36" s="1052">
        <v>231</v>
      </c>
      <c r="G36" s="1052">
        <v>50</v>
      </c>
      <c r="H36" s="1052">
        <v>63</v>
      </c>
      <c r="I36" s="1052">
        <v>29</v>
      </c>
      <c r="J36" s="1052">
        <v>-10</v>
      </c>
      <c r="K36" s="1052">
        <v>-14</v>
      </c>
      <c r="L36" s="1052">
        <v>48</v>
      </c>
      <c r="M36" s="1052">
        <v>-56</v>
      </c>
      <c r="N36" s="1051"/>
      <c r="O36" s="1052"/>
      <c r="P36" s="1077"/>
      <c r="Q36" s="1061">
        <v>160</v>
      </c>
      <c r="R36" s="1113">
        <v>19</v>
      </c>
      <c r="S36" s="1113">
        <v>132</v>
      </c>
      <c r="T36" s="1113">
        <v>0</v>
      </c>
      <c r="U36" s="1055"/>
    </row>
    <row r="37" spans="1:21" ht="9.75" customHeight="1">
      <c r="A37" s="1115"/>
      <c r="B37" s="1116"/>
      <c r="C37" s="1117" t="s">
        <v>499</v>
      </c>
      <c r="D37" s="1105"/>
      <c r="E37" s="1106">
        <v>204</v>
      </c>
      <c r="F37" s="1066">
        <v>275</v>
      </c>
      <c r="G37" s="1066">
        <v>44</v>
      </c>
      <c r="H37" s="1066">
        <v>-6</v>
      </c>
      <c r="I37" s="1066">
        <v>-69</v>
      </c>
      <c r="J37" s="1066">
        <v>-98</v>
      </c>
      <c r="K37" s="1066">
        <v>-88</v>
      </c>
      <c r="L37" s="1066">
        <v>-74</v>
      </c>
      <c r="M37" s="1066">
        <v>-122</v>
      </c>
      <c r="N37" s="1067"/>
      <c r="O37" s="1052"/>
      <c r="P37" s="1068"/>
      <c r="Q37" s="1069">
        <v>204</v>
      </c>
      <c r="R37" s="1066">
        <v>-69</v>
      </c>
      <c r="S37" s="1066">
        <v>44</v>
      </c>
      <c r="T37" s="1066">
        <v>-88</v>
      </c>
      <c r="U37" s="1070"/>
    </row>
    <row r="38" spans="1:21" ht="9.75" customHeight="1">
      <c r="A38" s="1118"/>
      <c r="B38" s="2406" t="s">
        <v>513</v>
      </c>
      <c r="C38" s="2406"/>
      <c r="D38" s="1071"/>
      <c r="E38" s="1100"/>
      <c r="F38" s="1052"/>
      <c r="G38" s="1052"/>
      <c r="H38" s="1052"/>
      <c r="I38" s="1052"/>
      <c r="J38" s="1052"/>
      <c r="K38" s="1052"/>
      <c r="L38" s="1052"/>
      <c r="M38" s="1052"/>
      <c r="N38" s="1051"/>
      <c r="O38" s="1052"/>
      <c r="P38" s="1077"/>
      <c r="Q38" s="1072"/>
      <c r="R38" s="1113"/>
      <c r="S38" s="1113"/>
      <c r="T38" s="1113"/>
      <c r="U38" s="1055"/>
    </row>
    <row r="39" spans="1:21" ht="9.75" customHeight="1">
      <c r="A39" s="1098"/>
      <c r="B39" s="1098"/>
      <c r="C39" s="1099" t="s">
        <v>493</v>
      </c>
      <c r="D39" s="1109"/>
      <c r="E39" s="1049">
        <v>259</v>
      </c>
      <c r="F39" s="1050">
        <v>252</v>
      </c>
      <c r="G39" s="1050">
        <v>185</v>
      </c>
      <c r="H39" s="1050">
        <v>335</v>
      </c>
      <c r="I39" s="1050">
        <v>318</v>
      </c>
      <c r="J39" s="1050">
        <v>350</v>
      </c>
      <c r="K39" s="1050">
        <v>362</v>
      </c>
      <c r="L39" s="1050">
        <v>324</v>
      </c>
      <c r="M39" s="1050">
        <v>383</v>
      </c>
      <c r="N39" s="1110"/>
      <c r="O39" s="1052"/>
      <c r="P39" s="1053"/>
      <c r="Q39" s="1111">
        <v>252</v>
      </c>
      <c r="R39" s="1112">
        <v>350</v>
      </c>
      <c r="S39" s="1112">
        <v>350</v>
      </c>
      <c r="T39" s="1112">
        <v>338</v>
      </c>
      <c r="U39" s="1114"/>
    </row>
    <row r="40" spans="1:21" ht="9.75" customHeight="1">
      <c r="A40" s="1102"/>
      <c r="B40" s="1102"/>
      <c r="C40" s="1103" t="s">
        <v>514</v>
      </c>
      <c r="D40" s="1105"/>
      <c r="E40" s="1100">
        <v>-32</v>
      </c>
      <c r="F40" s="1052">
        <v>7</v>
      </c>
      <c r="G40" s="1052">
        <v>67</v>
      </c>
      <c r="H40" s="1052">
        <v>-150</v>
      </c>
      <c r="I40" s="1052">
        <v>17</v>
      </c>
      <c r="J40" s="1052">
        <v>-32</v>
      </c>
      <c r="K40" s="1052">
        <v>-12</v>
      </c>
      <c r="L40" s="1052">
        <v>38</v>
      </c>
      <c r="M40" s="1052">
        <v>-59</v>
      </c>
      <c r="N40" s="1051"/>
      <c r="O40" s="1052"/>
      <c r="P40" s="1077"/>
      <c r="Q40" s="1061">
        <v>-25</v>
      </c>
      <c r="R40" s="1113">
        <v>-15</v>
      </c>
      <c r="S40" s="1113">
        <v>-98</v>
      </c>
      <c r="T40" s="1113">
        <v>12</v>
      </c>
      <c r="U40" s="1055"/>
    </row>
    <row r="41" spans="1:21" ht="9.75" customHeight="1">
      <c r="A41" s="1115"/>
      <c r="B41" s="1116"/>
      <c r="C41" s="1117" t="s">
        <v>499</v>
      </c>
      <c r="D41" s="1105"/>
      <c r="E41" s="1106">
        <v>227</v>
      </c>
      <c r="F41" s="1066">
        <v>259</v>
      </c>
      <c r="G41" s="1066">
        <v>252</v>
      </c>
      <c r="H41" s="1066">
        <v>185</v>
      </c>
      <c r="I41" s="1066">
        <v>335</v>
      </c>
      <c r="J41" s="1066">
        <v>318</v>
      </c>
      <c r="K41" s="1066">
        <v>350</v>
      </c>
      <c r="L41" s="1066">
        <v>362</v>
      </c>
      <c r="M41" s="1066">
        <v>324</v>
      </c>
      <c r="N41" s="1067"/>
      <c r="O41" s="1052"/>
      <c r="P41" s="1068"/>
      <c r="Q41" s="1119">
        <v>227</v>
      </c>
      <c r="R41" s="1120">
        <v>335</v>
      </c>
      <c r="S41" s="1120">
        <v>252</v>
      </c>
      <c r="T41" s="1120">
        <v>350</v>
      </c>
      <c r="U41" s="1070"/>
    </row>
    <row r="42" spans="1:21" ht="9.75" customHeight="1">
      <c r="A42" s="1118"/>
      <c r="B42" s="2406" t="s">
        <v>515</v>
      </c>
      <c r="C42" s="2406"/>
      <c r="D42" s="1071"/>
      <c r="E42" s="1100"/>
      <c r="F42" s="1052"/>
      <c r="G42" s="1052"/>
      <c r="H42" s="1052"/>
      <c r="I42" s="1052"/>
      <c r="J42" s="1052"/>
      <c r="K42" s="1052"/>
      <c r="L42" s="1052"/>
      <c r="M42" s="1052"/>
      <c r="N42" s="1051"/>
      <c r="O42" s="1052"/>
      <c r="P42" s="1077"/>
      <c r="Q42" s="1072"/>
      <c r="R42" s="1113"/>
      <c r="S42" s="1113"/>
      <c r="T42" s="1113"/>
      <c r="U42" s="1055"/>
    </row>
    <row r="43" spans="1:21" ht="9.75" customHeight="1">
      <c r="A43" s="1098"/>
      <c r="B43" s="1098"/>
      <c r="C43" s="1099" t="s">
        <v>493</v>
      </c>
      <c r="D43" s="1109"/>
      <c r="E43" s="1049">
        <v>11</v>
      </c>
      <c r="F43" s="1050">
        <v>13</v>
      </c>
      <c r="G43" s="1050">
        <v>0</v>
      </c>
      <c r="H43" s="1050">
        <v>4</v>
      </c>
      <c r="I43" s="1050">
        <v>10</v>
      </c>
      <c r="J43" s="1050">
        <v>2</v>
      </c>
      <c r="K43" s="1050">
        <v>-4</v>
      </c>
      <c r="L43" s="1050">
        <v>-1</v>
      </c>
      <c r="M43" s="1050">
        <v>3</v>
      </c>
      <c r="N43" s="1110"/>
      <c r="O43" s="1052"/>
      <c r="P43" s="1053"/>
      <c r="Q43" s="1111">
        <v>13</v>
      </c>
      <c r="R43" s="1112">
        <v>2</v>
      </c>
      <c r="S43" s="1112">
        <v>2</v>
      </c>
      <c r="T43" s="1112">
        <v>-5</v>
      </c>
      <c r="U43" s="1114"/>
    </row>
    <row r="44" spans="1:21" ht="9.75" customHeight="1">
      <c r="A44" s="1102"/>
      <c r="B44" s="1102"/>
      <c r="C44" s="1103" t="s">
        <v>516</v>
      </c>
      <c r="D44" s="1105"/>
      <c r="E44" s="1100">
        <v>16</v>
      </c>
      <c r="F44" s="1052">
        <v>-2</v>
      </c>
      <c r="G44" s="1052">
        <v>13</v>
      </c>
      <c r="H44" s="1052">
        <v>-4</v>
      </c>
      <c r="I44" s="1052">
        <v>-6</v>
      </c>
      <c r="J44" s="1052">
        <v>8</v>
      </c>
      <c r="K44" s="1052">
        <v>6</v>
      </c>
      <c r="L44" s="1052">
        <v>-3</v>
      </c>
      <c r="M44" s="1052">
        <v>-4</v>
      </c>
      <c r="N44" s="1051"/>
      <c r="O44" s="1052"/>
      <c r="P44" s="1077"/>
      <c r="Q44" s="1061">
        <v>14</v>
      </c>
      <c r="R44" s="1113">
        <v>2</v>
      </c>
      <c r="S44" s="1113">
        <v>11</v>
      </c>
      <c r="T44" s="1113">
        <v>7</v>
      </c>
      <c r="U44" s="1055"/>
    </row>
    <row r="45" spans="1:21" ht="9.75" customHeight="1">
      <c r="A45" s="1115"/>
      <c r="B45" s="1116"/>
      <c r="C45" s="1117" t="s">
        <v>499</v>
      </c>
      <c r="D45" s="1105"/>
      <c r="E45" s="1106">
        <v>27</v>
      </c>
      <c r="F45" s="1066">
        <v>11</v>
      </c>
      <c r="G45" s="1066">
        <v>13</v>
      </c>
      <c r="H45" s="1066">
        <v>0</v>
      </c>
      <c r="I45" s="1066">
        <v>4</v>
      </c>
      <c r="J45" s="1066">
        <v>10</v>
      </c>
      <c r="K45" s="1066">
        <v>2</v>
      </c>
      <c r="L45" s="1066">
        <v>-4</v>
      </c>
      <c r="M45" s="1066">
        <v>-1</v>
      </c>
      <c r="N45" s="1067"/>
      <c r="O45" s="1052"/>
      <c r="P45" s="1068"/>
      <c r="Q45" s="1119">
        <v>27</v>
      </c>
      <c r="R45" s="1120">
        <v>4</v>
      </c>
      <c r="S45" s="1120">
        <v>13</v>
      </c>
      <c r="T45" s="1120">
        <v>2</v>
      </c>
      <c r="U45" s="1070"/>
    </row>
    <row r="46" spans="1:21" ht="9.75" customHeight="1">
      <c r="A46" s="2393" t="s">
        <v>517</v>
      </c>
      <c r="B46" s="2393"/>
      <c r="C46" s="2393"/>
      <c r="D46" s="1083"/>
      <c r="E46" s="1100"/>
      <c r="F46" s="1052"/>
      <c r="G46" s="1052"/>
      <c r="H46" s="1052"/>
      <c r="I46" s="1052"/>
      <c r="J46" s="1052"/>
      <c r="K46" s="1052"/>
      <c r="L46" s="1052"/>
      <c r="M46" s="1052"/>
      <c r="N46" s="1051"/>
      <c r="O46" s="1052"/>
      <c r="P46" s="1077"/>
      <c r="Q46" s="1072"/>
      <c r="R46" s="1113"/>
      <c r="S46" s="1113"/>
      <c r="T46" s="1113"/>
      <c r="U46" s="1055"/>
    </row>
    <row r="47" spans="1:21" ht="9.75" customHeight="1">
      <c r="A47" s="1121"/>
      <c r="B47" s="2394" t="s">
        <v>518</v>
      </c>
      <c r="C47" s="2394"/>
      <c r="D47" s="6"/>
      <c r="E47" s="1100"/>
      <c r="F47" s="1052"/>
      <c r="G47" s="1052"/>
      <c r="H47" s="1052"/>
      <c r="I47" s="1052"/>
      <c r="J47" s="1052"/>
      <c r="K47" s="1052"/>
      <c r="L47" s="1052"/>
      <c r="M47" s="1052"/>
      <c r="N47" s="1051"/>
      <c r="O47" s="1052"/>
      <c r="P47" s="1077"/>
      <c r="Q47" s="1072"/>
      <c r="R47" s="1113"/>
      <c r="S47" s="1113"/>
      <c r="T47" s="1113"/>
      <c r="U47" s="1055"/>
    </row>
    <row r="48" spans="1:21" ht="9.75" customHeight="1">
      <c r="A48" s="1122"/>
      <c r="B48" s="2395" t="s">
        <v>493</v>
      </c>
      <c r="C48" s="2395"/>
      <c r="D48" s="1109"/>
      <c r="E48" s="1049">
        <v>-407</v>
      </c>
      <c r="F48" s="1112">
        <v>-349</v>
      </c>
      <c r="G48" s="1112">
        <v>-399</v>
      </c>
      <c r="H48" s="1112">
        <v>-752</v>
      </c>
      <c r="I48" s="1112">
        <v>-589</v>
      </c>
      <c r="J48" s="1112">
        <v>-629</v>
      </c>
      <c r="K48" s="1112">
        <v>-533</v>
      </c>
      <c r="L48" s="1112">
        <v>-218</v>
      </c>
      <c r="M48" s="1112">
        <v>-208</v>
      </c>
      <c r="N48" s="1123"/>
      <c r="O48" s="1113"/>
      <c r="P48" s="1124"/>
      <c r="Q48" s="1047">
        <v>-349</v>
      </c>
      <c r="R48" s="1112">
        <v>-629</v>
      </c>
      <c r="S48" s="1112">
        <v>-629</v>
      </c>
      <c r="T48" s="1112">
        <v>-175</v>
      </c>
      <c r="U48" s="1055"/>
    </row>
    <row r="49" spans="1:21" ht="9.75" customHeight="1">
      <c r="A49" s="1125"/>
      <c r="B49" s="2391" t="s">
        <v>519</v>
      </c>
      <c r="C49" s="2391"/>
      <c r="D49" s="1105"/>
      <c r="E49" s="1100">
        <v>9</v>
      </c>
      <c r="F49" s="1113">
        <v>-58</v>
      </c>
      <c r="G49" s="1113">
        <v>50</v>
      </c>
      <c r="H49" s="1113">
        <v>353</v>
      </c>
      <c r="I49" s="1113">
        <v>-163</v>
      </c>
      <c r="J49" s="1113">
        <v>40</v>
      </c>
      <c r="K49" s="1113">
        <v>-96</v>
      </c>
      <c r="L49" s="1113">
        <v>-315</v>
      </c>
      <c r="M49" s="1113">
        <v>-10</v>
      </c>
      <c r="N49" s="1123"/>
      <c r="O49" s="1113"/>
      <c r="P49" s="1126"/>
      <c r="Q49" s="1054">
        <v>-49</v>
      </c>
      <c r="R49" s="1113">
        <v>-123</v>
      </c>
      <c r="S49" s="1113">
        <v>280</v>
      </c>
      <c r="T49" s="1113">
        <v>-454</v>
      </c>
      <c r="U49" s="1055"/>
    </row>
    <row r="50" spans="1:21" ht="9.75" customHeight="1">
      <c r="A50" s="1125"/>
      <c r="B50" s="2391" t="s">
        <v>499</v>
      </c>
      <c r="C50" s="2391"/>
      <c r="D50" s="1105"/>
      <c r="E50" s="1065">
        <v>-398</v>
      </c>
      <c r="F50" s="1120">
        <v>-407</v>
      </c>
      <c r="G50" s="1120">
        <v>-349</v>
      </c>
      <c r="H50" s="1120">
        <v>-399</v>
      </c>
      <c r="I50" s="1120">
        <v>-752</v>
      </c>
      <c r="J50" s="1120">
        <v>-589</v>
      </c>
      <c r="K50" s="1120">
        <v>-629</v>
      </c>
      <c r="L50" s="1120">
        <v>-533</v>
      </c>
      <c r="M50" s="1120">
        <v>-218</v>
      </c>
      <c r="N50" s="1127"/>
      <c r="O50" s="1113"/>
      <c r="P50" s="1128"/>
      <c r="Q50" s="1119">
        <v>-398</v>
      </c>
      <c r="R50" s="1120">
        <v>-752</v>
      </c>
      <c r="S50" s="1120">
        <v>-349</v>
      </c>
      <c r="T50" s="1120">
        <v>-629</v>
      </c>
      <c r="U50" s="1070"/>
    </row>
    <row r="51" spans="1:21" ht="9.75" customHeight="1">
      <c r="A51" s="2392" t="s">
        <v>520</v>
      </c>
      <c r="B51" s="2392"/>
      <c r="C51" s="2392"/>
      <c r="D51" s="1105"/>
      <c r="E51" s="1129">
        <v>60</v>
      </c>
      <c r="F51" s="1130">
        <v>138</v>
      </c>
      <c r="G51" s="1130">
        <v>-40</v>
      </c>
      <c r="H51" s="1130">
        <v>-220</v>
      </c>
      <c r="I51" s="1130">
        <v>-482</v>
      </c>
      <c r="J51" s="1130">
        <v>-359</v>
      </c>
      <c r="K51" s="1130">
        <v>-365</v>
      </c>
      <c r="L51" s="1130">
        <v>-249</v>
      </c>
      <c r="M51" s="1130">
        <v>-17</v>
      </c>
      <c r="N51" s="1051"/>
      <c r="O51" s="1052"/>
      <c r="P51" s="1077"/>
      <c r="Q51" s="1131">
        <v>60</v>
      </c>
      <c r="R51" s="1130">
        <v>-482</v>
      </c>
      <c r="S51" s="1130">
        <v>-40</v>
      </c>
      <c r="T51" s="1130">
        <v>-365</v>
      </c>
      <c r="U51" s="1055"/>
    </row>
    <row r="52" spans="1:21" ht="9.75" customHeight="1">
      <c r="A52" s="2260" t="s">
        <v>407</v>
      </c>
      <c r="B52" s="2260"/>
      <c r="C52" s="2260"/>
      <c r="D52" s="1132"/>
      <c r="E52" s="1073"/>
      <c r="F52" s="1074"/>
      <c r="G52" s="1074"/>
      <c r="H52" s="1074"/>
      <c r="I52" s="1074"/>
      <c r="J52" s="1074"/>
      <c r="K52" s="1074"/>
      <c r="L52" s="1074"/>
      <c r="M52" s="1074"/>
      <c r="N52" s="1085"/>
      <c r="O52" s="1052"/>
      <c r="P52" s="1075"/>
      <c r="Q52" s="1074"/>
      <c r="R52" s="1133"/>
      <c r="S52" s="1133"/>
      <c r="T52" s="1133"/>
      <c r="U52" s="1086"/>
    </row>
    <row r="53" spans="1:21" ht="9.75" customHeight="1">
      <c r="A53" s="1134"/>
      <c r="B53" s="2398" t="s">
        <v>493</v>
      </c>
      <c r="C53" s="2398"/>
      <c r="D53" s="1109"/>
      <c r="E53" s="1135">
        <v>226</v>
      </c>
      <c r="F53" s="1050">
        <v>175</v>
      </c>
      <c r="G53" s="1050">
        <v>166</v>
      </c>
      <c r="H53" s="1050">
        <v>166</v>
      </c>
      <c r="I53" s="1050">
        <v>164</v>
      </c>
      <c r="J53" s="1050">
        <v>170</v>
      </c>
      <c r="K53" s="1050">
        <v>164</v>
      </c>
      <c r="L53" s="1050">
        <v>160</v>
      </c>
      <c r="M53" s="1050">
        <v>160</v>
      </c>
      <c r="N53" s="1088"/>
      <c r="O53" s="1052"/>
      <c r="P53" s="1053"/>
      <c r="Q53" s="1047">
        <v>175</v>
      </c>
      <c r="R53" s="1112">
        <v>170</v>
      </c>
      <c r="S53" s="1112">
        <v>170</v>
      </c>
      <c r="T53" s="1112">
        <v>162</v>
      </c>
      <c r="U53" s="1089"/>
    </row>
    <row r="54" spans="1:21" ht="9.75" customHeight="1">
      <c r="A54" s="1136"/>
      <c r="B54" s="2397" t="s">
        <v>292</v>
      </c>
      <c r="C54" s="2397"/>
      <c r="D54" s="1105"/>
      <c r="E54" s="1078">
        <v>-11</v>
      </c>
      <c r="F54" s="1079">
        <v>3</v>
      </c>
      <c r="G54" s="1079">
        <v>-7</v>
      </c>
      <c r="H54" s="1079">
        <v>1</v>
      </c>
      <c r="I54" s="1079">
        <v>2</v>
      </c>
      <c r="J54" s="1079">
        <v>2</v>
      </c>
      <c r="K54" s="1079">
        <v>3</v>
      </c>
      <c r="L54" s="1079">
        <v>2</v>
      </c>
      <c r="M54" s="1079">
        <v>1</v>
      </c>
      <c r="N54" s="1051"/>
      <c r="O54" s="1052"/>
      <c r="P54" s="1080"/>
      <c r="Q54" s="1047">
        <v>-8</v>
      </c>
      <c r="R54" s="1050">
        <v>4</v>
      </c>
      <c r="S54" s="1050">
        <v>-2</v>
      </c>
      <c r="T54" s="1137">
        <v>9</v>
      </c>
      <c r="U54" s="1055"/>
    </row>
    <row r="55" spans="1:21" ht="9.75" customHeight="1">
      <c r="A55" s="1136"/>
      <c r="B55" s="2397" t="s">
        <v>504</v>
      </c>
      <c r="C55" s="2397"/>
      <c r="D55" s="1105"/>
      <c r="E55" s="1078">
        <v>0</v>
      </c>
      <c r="F55" s="1079">
        <v>-2</v>
      </c>
      <c r="G55" s="1079">
        <v>0</v>
      </c>
      <c r="H55" s="1079">
        <v>-2</v>
      </c>
      <c r="I55" s="1079">
        <v>0</v>
      </c>
      <c r="J55" s="1079">
        <v>-2</v>
      </c>
      <c r="K55" s="1079">
        <v>0</v>
      </c>
      <c r="L55" s="1079">
        <v>-3</v>
      </c>
      <c r="M55" s="1079">
        <v>0</v>
      </c>
      <c r="N55" s="1051"/>
      <c r="O55" s="1052"/>
      <c r="P55" s="1080"/>
      <c r="Q55" s="1047">
        <v>-2</v>
      </c>
      <c r="R55" s="1050">
        <v>-2</v>
      </c>
      <c r="S55" s="1050">
        <v>-4</v>
      </c>
      <c r="T55" s="1137">
        <v>-5</v>
      </c>
      <c r="U55" s="1055"/>
    </row>
    <row r="56" spans="1:21" ht="9.75" customHeight="1">
      <c r="A56" s="1136"/>
      <c r="B56" s="2397" t="s">
        <v>148</v>
      </c>
      <c r="C56" s="2397"/>
      <c r="D56" s="1105"/>
      <c r="E56" s="1138">
        <v>-59</v>
      </c>
      <c r="F56" s="1130">
        <v>50</v>
      </c>
      <c r="G56" s="1130">
        <v>16</v>
      </c>
      <c r="H56" s="1130">
        <v>1</v>
      </c>
      <c r="I56" s="1130">
        <v>0</v>
      </c>
      <c r="J56" s="1130">
        <v>-6</v>
      </c>
      <c r="K56" s="1130">
        <v>3</v>
      </c>
      <c r="L56" s="1130">
        <v>5</v>
      </c>
      <c r="M56" s="1130">
        <v>-1</v>
      </c>
      <c r="N56" s="1139"/>
      <c r="O56" s="1052"/>
      <c r="P56" s="1140"/>
      <c r="Q56" s="1141">
        <v>-9</v>
      </c>
      <c r="R56" s="1142">
        <v>-6</v>
      </c>
      <c r="S56" s="1142">
        <v>11</v>
      </c>
      <c r="T56" s="1143">
        <v>4</v>
      </c>
      <c r="U56" s="1145"/>
    </row>
    <row r="57" spans="1:21" ht="9.75" customHeight="1">
      <c r="A57" s="1146"/>
      <c r="B57" s="2399" t="s">
        <v>499</v>
      </c>
      <c r="C57" s="2399"/>
      <c r="D57" s="1105"/>
      <c r="E57" s="1147">
        <v>156</v>
      </c>
      <c r="F57" s="1148">
        <v>226</v>
      </c>
      <c r="G57" s="1148">
        <v>175</v>
      </c>
      <c r="H57" s="1148">
        <v>166</v>
      </c>
      <c r="I57" s="1148">
        <v>166</v>
      </c>
      <c r="J57" s="1148">
        <v>164</v>
      </c>
      <c r="K57" s="1148">
        <v>170</v>
      </c>
      <c r="L57" s="1148">
        <v>164</v>
      </c>
      <c r="M57" s="1148">
        <v>160</v>
      </c>
      <c r="N57" s="1139"/>
      <c r="O57" s="1052"/>
      <c r="P57" s="1149"/>
      <c r="Q57" s="1131">
        <v>156</v>
      </c>
      <c r="R57" s="1144">
        <v>166</v>
      </c>
      <c r="S57" s="1144">
        <v>175</v>
      </c>
      <c r="T57" s="1144">
        <v>170</v>
      </c>
      <c r="U57" s="1145"/>
    </row>
    <row r="58" spans="1:21" ht="9.75" customHeight="1">
      <c r="A58" s="2396" t="s">
        <v>521</v>
      </c>
      <c r="B58" s="2396"/>
      <c r="C58" s="2396"/>
      <c r="D58" s="1105"/>
      <c r="E58" s="1106">
        <v>18244</v>
      </c>
      <c r="F58" s="1066">
        <v>18887</v>
      </c>
      <c r="G58" s="1066">
        <v>17994</v>
      </c>
      <c r="H58" s="1066">
        <v>17445</v>
      </c>
      <c r="I58" s="1066">
        <v>16699</v>
      </c>
      <c r="J58" s="1066">
        <v>16538</v>
      </c>
      <c r="K58" s="1066">
        <v>16367</v>
      </c>
      <c r="L58" s="1066">
        <v>16441</v>
      </c>
      <c r="M58" s="1066">
        <v>16187</v>
      </c>
      <c r="N58" s="1139"/>
      <c r="O58" s="1052"/>
      <c r="P58" s="1068"/>
      <c r="Q58" s="1069">
        <v>18244</v>
      </c>
      <c r="R58" s="1066">
        <v>16699</v>
      </c>
      <c r="S58" s="1066">
        <v>17994</v>
      </c>
      <c r="T58" s="1066">
        <v>16367</v>
      </c>
      <c r="U58" s="1145"/>
    </row>
    <row r="59" spans="1:21" ht="3.75" customHeight="1">
      <c r="A59" s="1150"/>
      <c r="B59" s="1150"/>
      <c r="C59" s="1150"/>
      <c r="D59" s="1150"/>
      <c r="E59" s="1150"/>
      <c r="F59" s="1151"/>
      <c r="G59" s="1152"/>
      <c r="H59" s="1152"/>
      <c r="I59" s="1152"/>
      <c r="J59" s="1152"/>
      <c r="K59" s="1152"/>
      <c r="L59" s="1152"/>
      <c r="M59" s="1152"/>
      <c r="N59" s="1152"/>
      <c r="O59" s="1152"/>
      <c r="P59" s="1153"/>
      <c r="Q59" s="1152"/>
      <c r="R59" s="1152"/>
      <c r="S59" s="1152"/>
      <c r="T59" s="1150"/>
      <c r="U59" s="1154"/>
    </row>
    <row r="60" spans="1:21" ht="9" customHeight="1">
      <c r="A60" s="2226">
        <v>1</v>
      </c>
      <c r="B60" s="2390" t="s">
        <v>522</v>
      </c>
      <c r="C60" s="2390"/>
      <c r="D60" s="2390"/>
      <c r="E60" s="2390"/>
      <c r="F60" s="2390"/>
      <c r="G60" s="2390"/>
      <c r="H60" s="2390"/>
      <c r="I60" s="2390"/>
      <c r="J60" s="2390"/>
      <c r="K60" s="2390"/>
      <c r="L60" s="2390"/>
      <c r="M60" s="2390"/>
      <c r="N60" s="2390"/>
      <c r="O60" s="2390"/>
      <c r="P60" s="2390"/>
      <c r="Q60" s="2390"/>
      <c r="R60" s="2390"/>
      <c r="S60" s="2390"/>
      <c r="T60" s="2390"/>
      <c r="U60" s="2390"/>
    </row>
    <row r="61" spans="1:21" ht="9" customHeight="1">
      <c r="A61" s="2226">
        <v>2</v>
      </c>
      <c r="B61" s="2390" t="s">
        <v>523</v>
      </c>
      <c r="C61" s="2390"/>
      <c r="D61" s="2390"/>
      <c r="E61" s="2390"/>
      <c r="F61" s="2390"/>
      <c r="G61" s="2390"/>
      <c r="H61" s="2390"/>
      <c r="I61" s="2390"/>
      <c r="J61" s="2390"/>
      <c r="K61" s="2390"/>
      <c r="L61" s="2390"/>
      <c r="M61" s="2390"/>
      <c r="N61" s="2390"/>
      <c r="O61" s="2390"/>
      <c r="P61" s="2390"/>
      <c r="Q61" s="2390"/>
      <c r="R61" s="2390"/>
      <c r="S61" s="2390"/>
      <c r="T61" s="2390"/>
      <c r="U61" s="2390"/>
    </row>
  </sheetData>
  <sheetProtection formatCells="0" formatColumns="0" formatRows="0" sort="0" autoFilter="0" pivotTables="0"/>
  <mergeCells count="46">
    <mergeCell ref="B42:C42"/>
    <mergeCell ref="B11:C11"/>
    <mergeCell ref="B13:C13"/>
    <mergeCell ref="B17:C17"/>
    <mergeCell ref="B19:C19"/>
    <mergeCell ref="B18:C18"/>
    <mergeCell ref="B38:C38"/>
    <mergeCell ref="B28:C28"/>
    <mergeCell ref="B29:C29"/>
    <mergeCell ref="B25:C25"/>
    <mergeCell ref="A1:U1"/>
    <mergeCell ref="A3:C3"/>
    <mergeCell ref="A16:C16"/>
    <mergeCell ref="A22:C22"/>
    <mergeCell ref="B21:C21"/>
    <mergeCell ref="B20:C20"/>
    <mergeCell ref="A6:C6"/>
    <mergeCell ref="B9:C9"/>
    <mergeCell ref="A10:C10"/>
    <mergeCell ref="B15:C15"/>
    <mergeCell ref="B24:C24"/>
    <mergeCell ref="B30:C30"/>
    <mergeCell ref="B34:C34"/>
    <mergeCell ref="B31:C31"/>
    <mergeCell ref="A32:C32"/>
    <mergeCell ref="A33:C33"/>
    <mergeCell ref="B53:C53"/>
    <mergeCell ref="B54:C54"/>
    <mergeCell ref="B56:C56"/>
    <mergeCell ref="A52:C52"/>
    <mergeCell ref="B57:C57"/>
    <mergeCell ref="B7:C7"/>
    <mergeCell ref="B8:C8"/>
    <mergeCell ref="B12:C12"/>
    <mergeCell ref="B14:C14"/>
    <mergeCell ref="B23:C23"/>
    <mergeCell ref="B60:U60"/>
    <mergeCell ref="B61:U61"/>
    <mergeCell ref="B49:C49"/>
    <mergeCell ref="B50:C50"/>
    <mergeCell ref="A51:C51"/>
    <mergeCell ref="A46:C46"/>
    <mergeCell ref="B47:C47"/>
    <mergeCell ref="B48:C48"/>
    <mergeCell ref="A58:C58"/>
    <mergeCell ref="B55:C55"/>
  </mergeCells>
  <printOptions horizontalCentered="1"/>
  <pageMargins left="0.25" right="0.25" top="0.5" bottom="0.25" header="0.5" footer="0.5"/>
  <pageSetup horizontalDpi="600" verticalDpi="600" orientation="landscape" paperSize="9" scale="88" r:id="rId1"/>
  <colBreaks count="1" manualBreakCount="1">
    <brk id="21" max="65535" man="1"/>
  </colBreaks>
</worksheet>
</file>

<file path=xl/worksheets/sheet2.xml><?xml version="1.0" encoding="utf-8"?>
<worksheet xmlns="http://schemas.openxmlformats.org/spreadsheetml/2006/main" xmlns:r="http://schemas.openxmlformats.org/officeDocument/2006/relationships">
  <dimension ref="A1:O59"/>
  <sheetViews>
    <sheetView zoomScalePageLayoutView="0" workbookViewId="0" topLeftCell="A1">
      <selection activeCell="B65" sqref="B65"/>
    </sheetView>
  </sheetViews>
  <sheetFormatPr defaultColWidth="9.140625" defaultRowHeight="12.75"/>
  <cols>
    <col min="1" max="2" width="2.8515625" style="96" customWidth="1"/>
    <col min="3" max="3" width="62.8515625" style="96" customWidth="1"/>
    <col min="4" max="4" width="4.28125" style="96" customWidth="1"/>
    <col min="5" max="5" width="5.7109375" style="96" customWidth="1"/>
    <col min="6" max="6" width="2.8515625" style="96" customWidth="1"/>
    <col min="7" max="7" width="62.8515625" style="96" customWidth="1"/>
    <col min="8" max="8" width="4.28125" style="96" customWidth="1"/>
    <col min="9" max="255" width="9.140625" style="96" customWidth="1"/>
    <col min="256" max="16384" width="9.140625" style="96" customWidth="1"/>
  </cols>
  <sheetData>
    <row r="1" spans="1:8" ht="13.5" customHeight="1">
      <c r="A1" s="2254" t="s">
        <v>236</v>
      </c>
      <c r="B1" s="2254"/>
      <c r="C1" s="2254"/>
      <c r="D1" s="2254"/>
      <c r="E1" s="2254"/>
      <c r="F1" s="2254"/>
      <c r="G1" s="2254"/>
      <c r="H1" s="2254"/>
    </row>
    <row r="2" spans="1:8" ht="3.75" customHeight="1">
      <c r="A2" s="2255"/>
      <c r="B2" s="2255"/>
      <c r="C2" s="2255"/>
      <c r="D2" s="2255"/>
      <c r="E2" s="2255"/>
      <c r="F2" s="2255"/>
      <c r="G2" s="2255"/>
      <c r="H2" s="2255"/>
    </row>
    <row r="3" spans="1:8" ht="9" customHeight="1">
      <c r="A3" s="2257" t="s">
        <v>237</v>
      </c>
      <c r="B3" s="2257"/>
      <c r="C3" s="2257"/>
      <c r="D3" s="2257"/>
      <c r="E3" s="2257"/>
      <c r="F3" s="2257"/>
      <c r="G3" s="2257"/>
      <c r="H3" s="2257"/>
    </row>
    <row r="4" spans="1:8" ht="9" customHeight="1">
      <c r="A4" s="2257"/>
      <c r="B4" s="2257"/>
      <c r="C4" s="2257"/>
      <c r="D4" s="2257"/>
      <c r="E4" s="2257"/>
      <c r="F4" s="2257"/>
      <c r="G4" s="2257"/>
      <c r="H4" s="2257"/>
    </row>
    <row r="5" spans="1:8" ht="9" customHeight="1">
      <c r="A5" s="2257"/>
      <c r="B5" s="2257"/>
      <c r="C5" s="2257"/>
      <c r="D5" s="2257"/>
      <c r="E5" s="2257"/>
      <c r="F5" s="2257"/>
      <c r="G5" s="2257"/>
      <c r="H5" s="2257"/>
    </row>
    <row r="6" spans="1:8" ht="9" customHeight="1">
      <c r="A6" s="2257"/>
      <c r="B6" s="2257"/>
      <c r="C6" s="2257"/>
      <c r="D6" s="2257"/>
      <c r="E6" s="2257"/>
      <c r="F6" s="2257"/>
      <c r="G6" s="2257"/>
      <c r="H6" s="2257"/>
    </row>
    <row r="7" spans="1:8" ht="9" customHeight="1">
      <c r="A7" s="2257"/>
      <c r="B7" s="2257"/>
      <c r="C7" s="2257"/>
      <c r="D7" s="2257"/>
      <c r="E7" s="2257"/>
      <c r="F7" s="2257"/>
      <c r="G7" s="2257"/>
      <c r="H7" s="2257"/>
    </row>
    <row r="8" spans="1:8" ht="9" customHeight="1">
      <c r="A8" s="98"/>
      <c r="B8" s="98"/>
      <c r="C8" s="98"/>
      <c r="D8" s="98"/>
      <c r="E8" s="98"/>
      <c r="F8" s="98"/>
      <c r="G8" s="98"/>
      <c r="H8" s="98"/>
    </row>
    <row r="9" spans="1:8" ht="9" customHeight="1">
      <c r="A9" s="97"/>
      <c r="B9" s="97"/>
      <c r="C9" s="97"/>
      <c r="D9" s="97"/>
      <c r="E9" s="97"/>
      <c r="F9" s="97"/>
      <c r="G9" s="97"/>
      <c r="H9" s="97"/>
    </row>
    <row r="10" spans="1:8" ht="9" customHeight="1">
      <c r="A10" s="2251" t="s">
        <v>166</v>
      </c>
      <c r="B10" s="2251"/>
      <c r="C10" s="2251"/>
      <c r="D10" s="2251"/>
      <c r="E10" s="2251"/>
      <c r="F10" s="2251"/>
      <c r="G10" s="2251"/>
      <c r="H10" s="2251"/>
    </row>
    <row r="11" spans="1:8" ht="7.5" customHeight="1">
      <c r="A11" s="2253"/>
      <c r="B11" s="2253"/>
      <c r="C11" s="2253"/>
      <c r="D11" s="2253"/>
      <c r="E11" s="2253"/>
      <c r="F11" s="2253"/>
      <c r="G11" s="2253"/>
      <c r="H11" s="100"/>
    </row>
    <row r="12" spans="1:8" ht="9" customHeight="1">
      <c r="A12" s="101"/>
      <c r="B12" s="2250" t="s">
        <v>167</v>
      </c>
      <c r="C12" s="2250"/>
      <c r="D12" s="2250"/>
      <c r="E12" s="2250"/>
      <c r="F12" s="2250"/>
      <c r="G12" s="2250"/>
      <c r="H12" s="102">
        <v>1</v>
      </c>
    </row>
    <row r="13" spans="1:8" ht="9" customHeight="1">
      <c r="A13" s="101"/>
      <c r="B13" s="2248" t="s">
        <v>179</v>
      </c>
      <c r="C13" s="2248"/>
      <c r="D13" s="2248"/>
      <c r="E13" s="2248"/>
      <c r="F13" s="2248"/>
      <c r="G13" s="2248"/>
      <c r="H13" s="102">
        <v>1</v>
      </c>
    </row>
    <row r="14" spans="1:8" ht="9" customHeight="1">
      <c r="A14" s="101"/>
      <c r="B14" s="2248" t="s">
        <v>200</v>
      </c>
      <c r="C14" s="2248"/>
      <c r="D14" s="2248"/>
      <c r="E14" s="2248"/>
      <c r="F14" s="2248"/>
      <c r="G14" s="2248"/>
      <c r="H14" s="102">
        <v>2</v>
      </c>
    </row>
    <row r="15" spans="1:8" ht="9" customHeight="1">
      <c r="A15" s="101"/>
      <c r="B15" s="2248" t="s">
        <v>238</v>
      </c>
      <c r="C15" s="2248"/>
      <c r="D15" s="2248"/>
      <c r="E15" s="2248"/>
      <c r="F15" s="2248"/>
      <c r="G15" s="2248"/>
      <c r="H15" s="102">
        <v>3</v>
      </c>
    </row>
    <row r="16" spans="1:8" ht="7.5" customHeight="1">
      <c r="A16" s="101"/>
      <c r="B16" s="101"/>
      <c r="C16" s="103"/>
      <c r="D16" s="100"/>
      <c r="E16" s="100"/>
      <c r="F16" s="100"/>
      <c r="G16" s="103"/>
      <c r="H16" s="102"/>
    </row>
    <row r="17" spans="1:8" ht="9" customHeight="1">
      <c r="A17" s="2251" t="s">
        <v>239</v>
      </c>
      <c r="B17" s="2251"/>
      <c r="C17" s="2251"/>
      <c r="D17" s="2251"/>
      <c r="E17" s="2251"/>
      <c r="F17" s="2251"/>
      <c r="G17" s="2251"/>
      <c r="H17" s="100"/>
    </row>
    <row r="18" spans="1:8" ht="7.5" customHeight="1">
      <c r="A18" s="101"/>
      <c r="B18" s="104"/>
      <c r="C18" s="101"/>
      <c r="D18" s="100"/>
      <c r="E18" s="100"/>
      <c r="F18" s="100"/>
      <c r="G18" s="103"/>
      <c r="H18" s="100"/>
    </row>
    <row r="19" spans="1:8" ht="9" customHeight="1">
      <c r="A19" s="101"/>
      <c r="B19" s="2250" t="s">
        <v>240</v>
      </c>
      <c r="C19" s="2250"/>
      <c r="D19" s="2250"/>
      <c r="E19" s="2250"/>
      <c r="F19" s="2250"/>
      <c r="G19" s="2250"/>
      <c r="H19" s="102">
        <v>4</v>
      </c>
    </row>
    <row r="20" spans="1:8" ht="7.5" customHeight="1">
      <c r="A20" s="101"/>
      <c r="B20" s="101"/>
      <c r="C20" s="99"/>
      <c r="D20" s="100"/>
      <c r="E20" s="100"/>
      <c r="F20" s="100"/>
      <c r="G20" s="104"/>
      <c r="H20" s="102"/>
    </row>
    <row r="21" spans="1:8" ht="9" customHeight="1">
      <c r="A21" s="2251" t="s">
        <v>241</v>
      </c>
      <c r="B21" s="2251"/>
      <c r="C21" s="2251"/>
      <c r="D21" s="2251"/>
      <c r="E21" s="2251"/>
      <c r="F21" s="2251"/>
      <c r="G21" s="2251"/>
      <c r="H21" s="102"/>
    </row>
    <row r="22" spans="1:8" ht="7.5" customHeight="1">
      <c r="A22" s="101"/>
      <c r="B22" s="104"/>
      <c r="C22" s="101"/>
      <c r="D22" s="102"/>
      <c r="E22" s="102"/>
      <c r="F22" s="2252"/>
      <c r="G22" s="2252"/>
      <c r="H22" s="102"/>
    </row>
    <row r="23" spans="1:8" ht="9" customHeight="1">
      <c r="A23" s="101"/>
      <c r="B23" s="2250" t="s">
        <v>242</v>
      </c>
      <c r="C23" s="2250"/>
      <c r="D23" s="102">
        <v>6</v>
      </c>
      <c r="E23" s="102"/>
      <c r="F23" s="2250" t="s">
        <v>243</v>
      </c>
      <c r="G23" s="2250"/>
      <c r="H23" s="102">
        <v>14</v>
      </c>
    </row>
    <row r="24" spans="1:8" ht="9" customHeight="1">
      <c r="A24" s="101"/>
      <c r="B24" s="2248" t="s">
        <v>244</v>
      </c>
      <c r="C24" s="2248"/>
      <c r="D24" s="102">
        <v>6</v>
      </c>
      <c r="E24" s="102"/>
      <c r="F24" s="2248" t="s">
        <v>245</v>
      </c>
      <c r="G24" s="2248"/>
      <c r="H24" s="102">
        <v>15</v>
      </c>
    </row>
    <row r="25" spans="1:15" ht="9" customHeight="1">
      <c r="A25" s="101"/>
      <c r="B25" s="2248" t="s">
        <v>246</v>
      </c>
      <c r="C25" s="2248"/>
      <c r="D25" s="102">
        <v>7</v>
      </c>
      <c r="E25" s="102"/>
      <c r="F25" s="2250" t="s">
        <v>247</v>
      </c>
      <c r="G25" s="2250"/>
      <c r="H25" s="102">
        <v>15</v>
      </c>
      <c r="N25" s="2247"/>
      <c r="O25" s="2247"/>
    </row>
    <row r="26" spans="1:8" ht="9" customHeight="1">
      <c r="A26" s="101"/>
      <c r="B26" s="2248" t="s">
        <v>248</v>
      </c>
      <c r="C26" s="2248"/>
      <c r="D26" s="102">
        <v>8</v>
      </c>
      <c r="E26" s="102"/>
      <c r="F26" s="2248" t="s">
        <v>249</v>
      </c>
      <c r="G26" s="2248"/>
      <c r="H26" s="102">
        <v>16</v>
      </c>
    </row>
    <row r="27" spans="1:8" ht="9" customHeight="1">
      <c r="A27" s="101"/>
      <c r="B27" s="2248" t="s">
        <v>250</v>
      </c>
      <c r="C27" s="2248"/>
      <c r="D27" s="102">
        <v>9</v>
      </c>
      <c r="E27" s="102"/>
      <c r="F27" s="2248" t="s">
        <v>251</v>
      </c>
      <c r="G27" s="2248"/>
      <c r="H27" s="102">
        <v>16</v>
      </c>
    </row>
    <row r="28" spans="1:8" ht="9" customHeight="1">
      <c r="A28" s="101"/>
      <c r="B28" s="2248" t="s">
        <v>252</v>
      </c>
      <c r="C28" s="2248"/>
      <c r="D28" s="102">
        <v>10</v>
      </c>
      <c r="E28" s="102"/>
      <c r="F28" s="2248" t="s">
        <v>253</v>
      </c>
      <c r="G28" s="2248"/>
      <c r="H28" s="102">
        <v>17</v>
      </c>
    </row>
    <row r="29" spans="1:8" ht="9" customHeight="1">
      <c r="A29" s="101"/>
      <c r="B29" s="2248" t="s">
        <v>254</v>
      </c>
      <c r="C29" s="2248"/>
      <c r="D29" s="102">
        <v>11</v>
      </c>
      <c r="E29" s="102"/>
      <c r="F29" s="2248" t="s">
        <v>255</v>
      </c>
      <c r="G29" s="2248"/>
      <c r="H29" s="102">
        <v>18</v>
      </c>
    </row>
    <row r="30" spans="1:8" ht="9" customHeight="1">
      <c r="A30" s="101"/>
      <c r="B30" s="2248" t="s">
        <v>256</v>
      </c>
      <c r="C30" s="2248"/>
      <c r="D30" s="102">
        <v>12</v>
      </c>
      <c r="E30" s="102"/>
      <c r="F30" s="2248" t="s">
        <v>257</v>
      </c>
      <c r="G30" s="2248"/>
      <c r="H30" s="102">
        <v>18</v>
      </c>
    </row>
    <row r="31" spans="1:8" ht="9" customHeight="1">
      <c r="A31" s="101"/>
      <c r="B31" s="2248" t="s">
        <v>258</v>
      </c>
      <c r="C31" s="2248"/>
      <c r="D31" s="102">
        <v>13</v>
      </c>
      <c r="E31" s="102"/>
      <c r="F31" s="2256"/>
      <c r="G31" s="2256"/>
      <c r="H31" s="102"/>
    </row>
    <row r="32" spans="1:8" ht="7.5" customHeight="1">
      <c r="A32" s="101"/>
      <c r="B32" s="2256"/>
      <c r="C32" s="2256"/>
      <c r="D32" s="102"/>
      <c r="E32" s="102"/>
      <c r="F32" s="101"/>
      <c r="G32" s="101"/>
      <c r="H32" s="105"/>
    </row>
    <row r="33" spans="1:8" ht="9" customHeight="1">
      <c r="A33" s="2251" t="s">
        <v>259</v>
      </c>
      <c r="B33" s="2251"/>
      <c r="C33" s="2251"/>
      <c r="D33" s="2251"/>
      <c r="E33" s="2251"/>
      <c r="F33" s="2251"/>
      <c r="G33" s="2251"/>
      <c r="H33" s="100"/>
    </row>
    <row r="34" spans="1:8" ht="7.5" customHeight="1">
      <c r="A34" s="101"/>
      <c r="B34" s="2253"/>
      <c r="C34" s="2253"/>
      <c r="D34" s="102"/>
      <c r="E34" s="100"/>
      <c r="F34" s="2252"/>
      <c r="G34" s="2252"/>
      <c r="H34" s="102"/>
    </row>
    <row r="35" spans="1:8" ht="9" customHeight="1">
      <c r="A35" s="101"/>
      <c r="B35" s="2250" t="s">
        <v>260</v>
      </c>
      <c r="C35" s="2250"/>
      <c r="D35" s="102">
        <v>19</v>
      </c>
      <c r="E35" s="102"/>
      <c r="F35" s="2250" t="s">
        <v>261</v>
      </c>
      <c r="G35" s="2250"/>
      <c r="H35" s="102">
        <v>24</v>
      </c>
    </row>
    <row r="36" spans="1:8" ht="9" customHeight="1">
      <c r="A36" s="101"/>
      <c r="B36" s="2248" t="s">
        <v>262</v>
      </c>
      <c r="C36" s="2248"/>
      <c r="D36" s="102">
        <v>20</v>
      </c>
      <c r="E36" s="102"/>
      <c r="F36" s="2248" t="s">
        <v>263</v>
      </c>
      <c r="G36" s="2248"/>
      <c r="H36" s="102">
        <v>25</v>
      </c>
    </row>
    <row r="37" spans="1:8" ht="9" customHeight="1">
      <c r="A37" s="101"/>
      <c r="B37" s="2248" t="s">
        <v>264</v>
      </c>
      <c r="C37" s="2248"/>
      <c r="D37" s="102">
        <v>21</v>
      </c>
      <c r="E37" s="102"/>
      <c r="F37" s="2248" t="s">
        <v>265</v>
      </c>
      <c r="G37" s="2248"/>
      <c r="H37" s="102">
        <v>26</v>
      </c>
    </row>
    <row r="38" spans="1:8" ht="9" customHeight="1">
      <c r="A38" s="101"/>
      <c r="B38" s="2248" t="s">
        <v>266</v>
      </c>
      <c r="C38" s="2248"/>
      <c r="D38" s="102">
        <v>23</v>
      </c>
      <c r="E38" s="102"/>
      <c r="F38" s="2248" t="s">
        <v>267</v>
      </c>
      <c r="G38" s="2248"/>
      <c r="H38" s="102">
        <v>27</v>
      </c>
    </row>
    <row r="39" spans="1:8" ht="9" customHeight="1">
      <c r="A39" s="101"/>
      <c r="B39" s="2248" t="s">
        <v>268</v>
      </c>
      <c r="C39" s="2248"/>
      <c r="D39" s="102">
        <v>24</v>
      </c>
      <c r="E39" s="102"/>
      <c r="F39" s="2249" t="s">
        <v>269</v>
      </c>
      <c r="G39" s="2248"/>
      <c r="H39" s="102">
        <v>27</v>
      </c>
    </row>
    <row r="40" spans="1:8" ht="7.5" customHeight="1">
      <c r="A40" s="101"/>
      <c r="B40" s="106"/>
      <c r="C40" s="106"/>
      <c r="D40" s="105"/>
      <c r="E40" s="102"/>
      <c r="F40" s="101"/>
      <c r="G40" s="101"/>
      <c r="H40" s="105"/>
    </row>
    <row r="41" spans="1:8" ht="9" customHeight="1">
      <c r="A41" s="2251" t="s">
        <v>270</v>
      </c>
      <c r="B41" s="2251"/>
      <c r="C41" s="2251"/>
      <c r="D41" s="2251"/>
      <c r="E41" s="2251"/>
      <c r="F41" s="2251"/>
      <c r="G41" s="2251"/>
      <c r="H41" s="105"/>
    </row>
    <row r="42" spans="1:8" ht="7.5" customHeight="1">
      <c r="A42" s="101"/>
      <c r="B42" s="2252"/>
      <c r="C42" s="2252"/>
      <c r="D42" s="102"/>
      <c r="E42" s="102" t="s">
        <v>271</v>
      </c>
      <c r="F42" s="2253"/>
      <c r="G42" s="2253"/>
      <c r="H42" s="105"/>
    </row>
    <row r="43" spans="1:8" ht="9" customHeight="1">
      <c r="A43" s="101"/>
      <c r="B43" s="2250" t="s">
        <v>272</v>
      </c>
      <c r="C43" s="2250"/>
      <c r="D43" s="102">
        <v>28</v>
      </c>
      <c r="E43" s="102"/>
      <c r="F43" s="2250" t="s">
        <v>273</v>
      </c>
      <c r="G43" s="2250"/>
      <c r="H43" s="102">
        <v>29</v>
      </c>
    </row>
    <row r="44" spans="1:8" ht="9" customHeight="1">
      <c r="A44" s="101"/>
      <c r="B44" s="2248" t="s">
        <v>274</v>
      </c>
      <c r="C44" s="2248"/>
      <c r="D44" s="102">
        <v>29</v>
      </c>
      <c r="E44" s="102"/>
      <c r="F44" s="2248" t="s">
        <v>275</v>
      </c>
      <c r="G44" s="2248"/>
      <c r="H44" s="102">
        <v>30</v>
      </c>
    </row>
    <row r="45" spans="1:8" ht="9" customHeight="1">
      <c r="A45" s="101"/>
      <c r="B45" s="2248" t="s">
        <v>276</v>
      </c>
      <c r="C45" s="2248"/>
      <c r="D45" s="102">
        <v>29</v>
      </c>
      <c r="E45" s="102"/>
      <c r="F45" s="101"/>
      <c r="G45" s="101"/>
      <c r="H45" s="105"/>
    </row>
    <row r="46" spans="1:8" ht="7.5" customHeight="1">
      <c r="A46" s="101"/>
      <c r="B46" s="103"/>
      <c r="C46" s="101"/>
      <c r="D46" s="102"/>
      <c r="E46" s="102"/>
      <c r="F46" s="101"/>
      <c r="G46" s="101"/>
      <c r="H46" s="105"/>
    </row>
    <row r="47" spans="1:3" ht="9" customHeight="1">
      <c r="A47" s="2247"/>
      <c r="B47" s="2247"/>
      <c r="C47" s="2247"/>
    </row>
    <row r="48" spans="6:7" ht="9" customHeight="1">
      <c r="F48" s="2247"/>
      <c r="G48" s="2247"/>
    </row>
    <row r="49" ht="9" customHeight="1"/>
    <row r="50" spans="6:7" ht="9" customHeight="1">
      <c r="F50" s="2247"/>
      <c r="G50" s="2247"/>
    </row>
    <row r="53" spans="2:7" ht="12">
      <c r="B53" s="2247"/>
      <c r="C53" s="2247"/>
      <c r="F53" s="2247"/>
      <c r="G53" s="2247"/>
    </row>
    <row r="54" spans="3:4" ht="12">
      <c r="C54" s="2247"/>
      <c r="D54" s="2247"/>
    </row>
    <row r="57" spans="3:4" ht="12">
      <c r="C57" s="2247"/>
      <c r="D57" s="2247"/>
    </row>
    <row r="58" spans="3:4" ht="12">
      <c r="C58" s="2247"/>
      <c r="D58" s="2247"/>
    </row>
    <row r="59" spans="3:4" ht="12">
      <c r="C59" s="2247"/>
      <c r="D59" s="2247"/>
    </row>
  </sheetData>
  <sheetProtection formatCells="0" formatColumns="0" formatRows="0" sort="0" autoFilter="0" pivotTables="0"/>
  <mergeCells count="63">
    <mergeCell ref="A3:H7"/>
    <mergeCell ref="F27:G27"/>
    <mergeCell ref="F28:G28"/>
    <mergeCell ref="C57:D57"/>
    <mergeCell ref="B30:C30"/>
    <mergeCell ref="B32:C32"/>
    <mergeCell ref="B44:C44"/>
    <mergeCell ref="F36:G36"/>
    <mergeCell ref="F35:G35"/>
    <mergeCell ref="A33:G33"/>
    <mergeCell ref="C59:D59"/>
    <mergeCell ref="N25:O25"/>
    <mergeCell ref="F30:G30"/>
    <mergeCell ref="F31:G31"/>
    <mergeCell ref="F29:G29"/>
    <mergeCell ref="B31:C31"/>
    <mergeCell ref="B27:C27"/>
    <mergeCell ref="B28:C28"/>
    <mergeCell ref="B26:C26"/>
    <mergeCell ref="B19:G19"/>
    <mergeCell ref="F24:G24"/>
    <mergeCell ref="B23:C23"/>
    <mergeCell ref="F34:G34"/>
    <mergeCell ref="C58:D58"/>
    <mergeCell ref="A1:H1"/>
    <mergeCell ref="F22:G22"/>
    <mergeCell ref="A10:H10"/>
    <mergeCell ref="A17:G17"/>
    <mergeCell ref="A21:G21"/>
    <mergeCell ref="B13:G13"/>
    <mergeCell ref="B12:G12"/>
    <mergeCell ref="A2:H2"/>
    <mergeCell ref="B14:G14"/>
    <mergeCell ref="B15:G15"/>
    <mergeCell ref="A11:G11"/>
    <mergeCell ref="B35:C35"/>
    <mergeCell ref="B34:C34"/>
    <mergeCell ref="B36:C36"/>
    <mergeCell ref="B24:C24"/>
    <mergeCell ref="B29:C29"/>
    <mergeCell ref="F23:G23"/>
    <mergeCell ref="F25:G25"/>
    <mergeCell ref="F26:G26"/>
    <mergeCell ref="B25:C25"/>
    <mergeCell ref="B42:C42"/>
    <mergeCell ref="F42:G42"/>
    <mergeCell ref="B39:C39"/>
    <mergeCell ref="B43:C43"/>
    <mergeCell ref="F50:G50"/>
    <mergeCell ref="F44:G44"/>
    <mergeCell ref="F48:G48"/>
    <mergeCell ref="B45:C45"/>
    <mergeCell ref="A47:C47"/>
    <mergeCell ref="F53:G53"/>
    <mergeCell ref="C54:D54"/>
    <mergeCell ref="B53:C53"/>
    <mergeCell ref="F37:G37"/>
    <mergeCell ref="F38:G38"/>
    <mergeCell ref="F39:G39"/>
    <mergeCell ref="F43:G43"/>
    <mergeCell ref="A41:G41"/>
    <mergeCell ref="B38:C38"/>
    <mergeCell ref="B37:C37"/>
  </mergeCells>
  <printOptions horizontalCentered="1"/>
  <pageMargins left="0.25" right="0.25" top="0.5" bottom="0.25" header="0.5" footer="0.5"/>
  <pageSetup horizontalDpi="600" verticalDpi="600" orientation="landscape" scale="89"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M23"/>
  <sheetViews>
    <sheetView zoomScalePageLayoutView="0" workbookViewId="0" topLeftCell="A1">
      <selection activeCell="B36" sqref="B36"/>
    </sheetView>
  </sheetViews>
  <sheetFormatPr defaultColWidth="9.140625" defaultRowHeight="12.75"/>
  <cols>
    <col min="1" max="1" width="2.140625" style="1162" customWidth="1"/>
    <col min="2" max="2" width="56.28125" style="1162" customWidth="1"/>
    <col min="3" max="3" width="2.00390625" style="1191" customWidth="1"/>
    <col min="4" max="4" width="9.28125" style="1192" customWidth="1"/>
    <col min="5" max="5" width="9.00390625" style="1193" bestFit="1" customWidth="1"/>
    <col min="6" max="12" width="9.00390625" style="1162" bestFit="1" customWidth="1"/>
    <col min="13" max="13" width="1.7109375" style="1162" customWidth="1"/>
    <col min="14" max="14" width="9.140625" style="1194" customWidth="1"/>
    <col min="15" max="15" width="9.140625" style="1195" customWidth="1"/>
    <col min="16" max="16" width="9.140625" style="1196" customWidth="1"/>
    <col min="17" max="19" width="9.140625" style="1195" customWidth="1"/>
    <col min="20" max="255" width="9.140625" style="1162" customWidth="1"/>
    <col min="256" max="16384" width="9.140625" style="1162" customWidth="1"/>
  </cols>
  <sheetData>
    <row r="1" spans="1:13" ht="18">
      <c r="A1" s="2306" t="s">
        <v>524</v>
      </c>
      <c r="B1" s="2306"/>
      <c r="C1" s="2306"/>
      <c r="D1" s="2306"/>
      <c r="E1" s="2306"/>
      <c r="F1" s="2306"/>
      <c r="G1" s="2306"/>
      <c r="H1" s="2306"/>
      <c r="I1" s="2306"/>
      <c r="J1" s="2306"/>
      <c r="K1" s="2306"/>
      <c r="L1" s="2306"/>
      <c r="M1" s="2306"/>
    </row>
    <row r="2" spans="1:13" ht="5.25" customHeight="1">
      <c r="A2" s="1163"/>
      <c r="B2" s="1163"/>
      <c r="C2" s="1164"/>
      <c r="D2" s="347"/>
      <c r="E2" s="347"/>
      <c r="F2" s="347"/>
      <c r="G2" s="347"/>
      <c r="H2" s="347"/>
      <c r="I2" s="347"/>
      <c r="J2" s="347"/>
      <c r="K2" s="347"/>
      <c r="L2" s="347"/>
      <c r="M2" s="944"/>
    </row>
    <row r="3" spans="1:13" ht="11.25" customHeight="1">
      <c r="A3" s="2332" t="s">
        <v>202</v>
      </c>
      <c r="B3" s="2332"/>
      <c r="C3" s="1165"/>
      <c r="D3" s="1166" t="s">
        <v>217</v>
      </c>
      <c r="E3" s="1167" t="s">
        <v>225</v>
      </c>
      <c r="F3" s="1167" t="s">
        <v>226</v>
      </c>
      <c r="G3" s="1167" t="s">
        <v>227</v>
      </c>
      <c r="H3" s="1167" t="s">
        <v>228</v>
      </c>
      <c r="I3" s="1167" t="s">
        <v>229</v>
      </c>
      <c r="J3" s="1167" t="s">
        <v>230</v>
      </c>
      <c r="K3" s="1167" t="s">
        <v>231</v>
      </c>
      <c r="L3" s="1167" t="s">
        <v>232</v>
      </c>
      <c r="M3" s="1168"/>
    </row>
    <row r="4" spans="1:13" ht="11.25" customHeight="1">
      <c r="A4" s="1169"/>
      <c r="B4" s="1169"/>
      <c r="C4" s="1170"/>
      <c r="D4" s="1171"/>
      <c r="E4" s="1171"/>
      <c r="F4" s="1171"/>
      <c r="G4" s="1171"/>
      <c r="H4" s="1171"/>
      <c r="I4" s="1171"/>
      <c r="J4" s="1171"/>
      <c r="K4" s="1171"/>
      <c r="L4" s="1171"/>
      <c r="M4" s="1171"/>
    </row>
    <row r="5" spans="1:13" ht="11.25" customHeight="1">
      <c r="A5" s="2336" t="s">
        <v>149</v>
      </c>
      <c r="B5" s="2336"/>
      <c r="C5" s="483"/>
      <c r="D5" s="1172"/>
      <c r="E5" s="1173"/>
      <c r="F5" s="1173"/>
      <c r="G5" s="1173"/>
      <c r="H5" s="1173"/>
      <c r="I5" s="1173"/>
      <c r="J5" s="1173"/>
      <c r="K5" s="1173"/>
      <c r="L5" s="1173"/>
      <c r="M5" s="1174"/>
    </row>
    <row r="6" spans="1:13" ht="11.25" customHeight="1">
      <c r="A6" s="1175"/>
      <c r="B6" s="450" t="s">
        <v>410</v>
      </c>
      <c r="C6" s="1176"/>
      <c r="D6" s="878">
        <v>210529</v>
      </c>
      <c r="E6" s="463">
        <v>201278</v>
      </c>
      <c r="F6" s="463">
        <v>170311</v>
      </c>
      <c r="G6" s="463">
        <v>163584</v>
      </c>
      <c r="H6" s="463">
        <v>163700</v>
      </c>
      <c r="I6" s="463">
        <v>160901</v>
      </c>
      <c r="J6" s="463">
        <v>157467</v>
      </c>
      <c r="K6" s="463">
        <v>152065</v>
      </c>
      <c r="L6" s="463">
        <v>154042</v>
      </c>
      <c r="M6" s="1177"/>
    </row>
    <row r="7" spans="1:13" ht="11.25" customHeight="1">
      <c r="A7" s="484"/>
      <c r="B7" s="1178" t="s">
        <v>525</v>
      </c>
      <c r="C7" s="1179"/>
      <c r="D7" s="1180">
        <v>1379801</v>
      </c>
      <c r="E7" s="1181">
        <v>1332114</v>
      </c>
      <c r="F7" s="1181">
        <v>1276128</v>
      </c>
      <c r="G7" s="1181">
        <v>1232923</v>
      </c>
      <c r="H7" s="1181">
        <v>1241449</v>
      </c>
      <c r="I7" s="1181">
        <v>1207847</v>
      </c>
      <c r="J7" s="1181">
        <v>1231178</v>
      </c>
      <c r="K7" s="1181">
        <v>1169914</v>
      </c>
      <c r="L7" s="1181">
        <v>1188502</v>
      </c>
      <c r="M7" s="1182"/>
    </row>
    <row r="8" spans="1:13" ht="11.25" customHeight="1">
      <c r="A8" s="484"/>
      <c r="B8" s="1178" t="s">
        <v>412</v>
      </c>
      <c r="C8" s="1179"/>
      <c r="D8" s="878">
        <v>73528</v>
      </c>
      <c r="E8" s="463">
        <v>69630</v>
      </c>
      <c r="F8" s="463">
        <v>66687</v>
      </c>
      <c r="G8" s="463">
        <v>63804</v>
      </c>
      <c r="H8" s="463">
        <v>63280</v>
      </c>
      <c r="I8" s="463">
        <v>60301</v>
      </c>
      <c r="J8" s="463">
        <v>57225</v>
      </c>
      <c r="K8" s="463">
        <v>55033</v>
      </c>
      <c r="L8" s="463">
        <v>55080</v>
      </c>
      <c r="M8" s="1183"/>
    </row>
    <row r="9" spans="1:13" ht="11.25" customHeight="1">
      <c r="A9" s="2331" t="s">
        <v>526</v>
      </c>
      <c r="B9" s="2331"/>
      <c r="C9" s="1184"/>
      <c r="D9" s="1185">
        <f>SUM(D6:D8)</f>
        <v>1663858</v>
      </c>
      <c r="E9" s="882">
        <f>SUM(E6:E8)</f>
        <v>1603022</v>
      </c>
      <c r="F9" s="882">
        <f aca="true" t="shared" si="0" ref="F9:L9">SUM(F6:F8)</f>
        <v>1513126</v>
      </c>
      <c r="G9" s="882">
        <f t="shared" si="0"/>
        <v>1460311</v>
      </c>
      <c r="H9" s="882">
        <f t="shared" si="0"/>
        <v>1468429</v>
      </c>
      <c r="I9" s="882">
        <f t="shared" si="0"/>
        <v>1429049</v>
      </c>
      <c r="J9" s="882">
        <f t="shared" si="0"/>
        <v>1445870</v>
      </c>
      <c r="K9" s="882">
        <f t="shared" si="0"/>
        <v>1377012</v>
      </c>
      <c r="L9" s="882">
        <f t="shared" si="0"/>
        <v>1397624</v>
      </c>
      <c r="M9" s="1186"/>
    </row>
    <row r="10" spans="1:13" ht="10.5" customHeight="1">
      <c r="A10" s="389"/>
      <c r="B10" s="389"/>
      <c r="C10" s="1187"/>
      <c r="D10" s="390"/>
      <c r="E10" s="390"/>
      <c r="F10" s="391"/>
      <c r="G10" s="391"/>
      <c r="H10" s="391"/>
      <c r="I10" s="391"/>
      <c r="J10" s="391"/>
      <c r="K10" s="391"/>
      <c r="L10" s="391"/>
      <c r="M10" s="347"/>
    </row>
    <row r="11" spans="1:13" ht="18">
      <c r="A11" s="2306" t="s">
        <v>527</v>
      </c>
      <c r="B11" s="2306"/>
      <c r="C11" s="2306"/>
      <c r="D11" s="2306"/>
      <c r="E11" s="2306"/>
      <c r="F11" s="2306"/>
      <c r="G11" s="2306"/>
      <c r="H11" s="2306"/>
      <c r="I11" s="2306"/>
      <c r="J11" s="2306"/>
      <c r="K11" s="2306"/>
      <c r="L11" s="2306"/>
      <c r="M11" s="2306"/>
    </row>
    <row r="12" spans="1:13" ht="5.25" customHeight="1">
      <c r="A12" s="1163"/>
      <c r="B12" s="1163"/>
      <c r="C12" s="1164"/>
      <c r="D12" s="1188"/>
      <c r="E12" s="1188"/>
      <c r="F12" s="1188"/>
      <c r="G12" s="1188"/>
      <c r="H12" s="1188"/>
      <c r="I12" s="1188"/>
      <c r="J12" s="1188"/>
      <c r="K12" s="1188"/>
      <c r="L12" s="1188"/>
      <c r="M12" s="944"/>
    </row>
    <row r="13" spans="1:13" ht="11.25" customHeight="1">
      <c r="A13" s="2332" t="s">
        <v>202</v>
      </c>
      <c r="B13" s="2332"/>
      <c r="C13" s="1165"/>
      <c r="D13" s="442" t="s">
        <v>217</v>
      </c>
      <c r="E13" s="1167" t="s">
        <v>225</v>
      </c>
      <c r="F13" s="1167" t="s">
        <v>226</v>
      </c>
      <c r="G13" s="1167" t="s">
        <v>227</v>
      </c>
      <c r="H13" s="1167" t="s">
        <v>228</v>
      </c>
      <c r="I13" s="1167" t="s">
        <v>229</v>
      </c>
      <c r="J13" s="1167" t="s">
        <v>230</v>
      </c>
      <c r="K13" s="1167" t="s">
        <v>231</v>
      </c>
      <c r="L13" s="1167" t="s">
        <v>232</v>
      </c>
      <c r="M13" s="1168"/>
    </row>
    <row r="14" spans="1:13" ht="11.25" customHeight="1">
      <c r="A14" s="453"/>
      <c r="B14" s="453"/>
      <c r="C14" s="482"/>
      <c r="D14" s="1189"/>
      <c r="E14" s="1189"/>
      <c r="F14" s="1189"/>
      <c r="G14" s="1189"/>
      <c r="H14" s="1189"/>
      <c r="I14" s="1189"/>
      <c r="J14" s="1189"/>
      <c r="K14" s="1189"/>
      <c r="L14" s="1189"/>
      <c r="M14" s="1189"/>
    </row>
    <row r="15" spans="1:13" ht="11.25" customHeight="1">
      <c r="A15" s="2336" t="s">
        <v>150</v>
      </c>
      <c r="B15" s="2336"/>
      <c r="C15" s="483"/>
      <c r="D15" s="1172"/>
      <c r="E15" s="1173"/>
      <c r="F15" s="1173"/>
      <c r="G15" s="1173"/>
      <c r="H15" s="1173"/>
      <c r="I15" s="1173"/>
      <c r="J15" s="1173"/>
      <c r="K15" s="1173"/>
      <c r="L15" s="1173"/>
      <c r="M15" s="1174"/>
    </row>
    <row r="16" spans="1:13" ht="11.25" customHeight="1">
      <c r="A16" s="1175"/>
      <c r="B16" s="450" t="s">
        <v>410</v>
      </c>
      <c r="C16" s="1176"/>
      <c r="D16" s="878">
        <v>37776</v>
      </c>
      <c r="E16" s="463">
        <v>36321</v>
      </c>
      <c r="F16" s="463">
        <v>14193</v>
      </c>
      <c r="G16" s="463">
        <v>13909</v>
      </c>
      <c r="H16" s="463">
        <v>13955</v>
      </c>
      <c r="I16" s="463">
        <v>13895</v>
      </c>
      <c r="J16" s="463">
        <v>13776</v>
      </c>
      <c r="K16" s="463">
        <v>12181</v>
      </c>
      <c r="L16" s="463">
        <v>12462</v>
      </c>
      <c r="M16" s="1177"/>
    </row>
    <row r="17" spans="1:13" ht="11.25" customHeight="1">
      <c r="A17" s="484"/>
      <c r="B17" s="1178" t="s">
        <v>411</v>
      </c>
      <c r="C17" s="1179"/>
      <c r="D17" s="1180">
        <v>21583</v>
      </c>
      <c r="E17" s="1181">
        <v>20756</v>
      </c>
      <c r="F17" s="1181">
        <v>15763</v>
      </c>
      <c r="G17" s="1181">
        <v>15839</v>
      </c>
      <c r="H17" s="1181">
        <v>16935</v>
      </c>
      <c r="I17" s="1181">
        <v>17957</v>
      </c>
      <c r="J17" s="1181">
        <v>18222</v>
      </c>
      <c r="K17" s="1181">
        <v>17221</v>
      </c>
      <c r="L17" s="1181">
        <v>17049</v>
      </c>
      <c r="M17" s="1182"/>
    </row>
    <row r="18" spans="1:13" ht="11.25" customHeight="1">
      <c r="A18" s="484"/>
      <c r="B18" s="1178" t="s">
        <v>412</v>
      </c>
      <c r="C18" s="1179"/>
      <c r="D18" s="460">
        <v>73528</v>
      </c>
      <c r="E18" s="461">
        <v>69630</v>
      </c>
      <c r="F18" s="461">
        <v>66687</v>
      </c>
      <c r="G18" s="461">
        <v>63804</v>
      </c>
      <c r="H18" s="461">
        <v>63280</v>
      </c>
      <c r="I18" s="461">
        <v>60301</v>
      </c>
      <c r="J18" s="461">
        <v>57225</v>
      </c>
      <c r="K18" s="461">
        <v>55033</v>
      </c>
      <c r="L18" s="461">
        <v>55080</v>
      </c>
      <c r="M18" s="1183"/>
    </row>
    <row r="19" spans="1:13" ht="11.25" customHeight="1">
      <c r="A19" s="2331" t="s">
        <v>528</v>
      </c>
      <c r="B19" s="2331"/>
      <c r="C19" s="1184"/>
      <c r="D19" s="1185">
        <f>SUM(D16:D18)</f>
        <v>132887</v>
      </c>
      <c r="E19" s="882">
        <f>SUM(E16:E18)</f>
        <v>126707</v>
      </c>
      <c r="F19" s="882">
        <f aca="true" t="shared" si="1" ref="F19:L19">SUM(F16:F18)</f>
        <v>96643</v>
      </c>
      <c r="G19" s="882">
        <f t="shared" si="1"/>
        <v>93552</v>
      </c>
      <c r="H19" s="882">
        <f t="shared" si="1"/>
        <v>94170</v>
      </c>
      <c r="I19" s="882">
        <f t="shared" si="1"/>
        <v>92153</v>
      </c>
      <c r="J19" s="882">
        <f t="shared" si="1"/>
        <v>89223</v>
      </c>
      <c r="K19" s="882">
        <f t="shared" si="1"/>
        <v>84435</v>
      </c>
      <c r="L19" s="882">
        <f t="shared" si="1"/>
        <v>84591</v>
      </c>
      <c r="M19" s="1190"/>
    </row>
    <row r="20" spans="1:13" ht="3" customHeight="1">
      <c r="A20" s="389"/>
      <c r="B20" s="389"/>
      <c r="C20" s="1187"/>
      <c r="D20" s="347"/>
      <c r="E20" s="347"/>
      <c r="F20" s="347"/>
      <c r="G20" s="347"/>
      <c r="H20" s="347"/>
      <c r="I20" s="347"/>
      <c r="J20" s="347"/>
      <c r="K20" s="347"/>
      <c r="L20" s="347"/>
      <c r="M20" s="944"/>
    </row>
    <row r="21" spans="1:13" ht="18.75" customHeight="1">
      <c r="A21" s="2227">
        <v>1</v>
      </c>
      <c r="B21" s="2408" t="s">
        <v>529</v>
      </c>
      <c r="C21" s="2408"/>
      <c r="D21" s="2408"/>
      <c r="E21" s="2408"/>
      <c r="F21" s="2408"/>
      <c r="G21" s="2408"/>
      <c r="H21" s="2408"/>
      <c r="I21" s="2408"/>
      <c r="J21" s="2408"/>
      <c r="K21" s="2408"/>
      <c r="L21" s="2408"/>
      <c r="M21" s="2408"/>
    </row>
    <row r="22" spans="1:13" ht="11.25" customHeight="1">
      <c r="A22" s="2227">
        <v>2</v>
      </c>
      <c r="B22" s="2335" t="s">
        <v>530</v>
      </c>
      <c r="C22" s="2335"/>
      <c r="D22" s="2335"/>
      <c r="E22" s="2335"/>
      <c r="F22" s="2335"/>
      <c r="G22" s="2335"/>
      <c r="H22" s="2335"/>
      <c r="I22" s="2335"/>
      <c r="J22" s="2335"/>
      <c r="K22" s="2335"/>
      <c r="L22" s="2335"/>
      <c r="M22" s="2335"/>
    </row>
    <row r="23" spans="1:13" ht="18.75" customHeight="1">
      <c r="A23" s="2227">
        <v>3</v>
      </c>
      <c r="B23" s="2408" t="s">
        <v>531</v>
      </c>
      <c r="C23" s="2408"/>
      <c r="D23" s="2408"/>
      <c r="E23" s="2408"/>
      <c r="F23" s="2408"/>
      <c r="G23" s="2408"/>
      <c r="H23" s="2408"/>
      <c r="I23" s="2408"/>
      <c r="J23" s="2408"/>
      <c r="K23" s="2408"/>
      <c r="L23" s="2408"/>
      <c r="M23" s="2408"/>
    </row>
  </sheetData>
  <sheetProtection selectLockedCells="1"/>
  <mergeCells count="11">
    <mergeCell ref="A9:B9"/>
    <mergeCell ref="A1:M1"/>
    <mergeCell ref="A3:B3"/>
    <mergeCell ref="A5:B5"/>
    <mergeCell ref="B21:M21"/>
    <mergeCell ref="B22:M22"/>
    <mergeCell ref="B23:M23"/>
    <mergeCell ref="A11:M11"/>
    <mergeCell ref="A19:B19"/>
    <mergeCell ref="A15:B15"/>
    <mergeCell ref="A13:B13"/>
  </mergeCells>
  <printOptions horizontalCentered="1"/>
  <pageMargins left="0.25" right="0.25" top="0.5" bottom="0.25" header="0.5" footer="0.5"/>
  <pageSetup horizontalDpi="600" verticalDpi="600" orientation="landscape" paperSize="9" scale="98" r:id="rId1"/>
  <colBreaks count="1" manualBreakCount="1">
    <brk id="13" min="3" max="27" man="1"/>
  </colBreaks>
</worksheet>
</file>

<file path=xl/worksheets/sheet21.xml><?xml version="1.0" encoding="utf-8"?>
<worksheet xmlns="http://schemas.openxmlformats.org/spreadsheetml/2006/main" xmlns:r="http://schemas.openxmlformats.org/officeDocument/2006/relationships">
  <dimension ref="A1:L36"/>
  <sheetViews>
    <sheetView zoomScalePageLayoutView="0" workbookViewId="0" topLeftCell="A1">
      <selection activeCell="A2" sqref="A1:A16384"/>
    </sheetView>
  </sheetViews>
  <sheetFormatPr defaultColWidth="9.140625" defaultRowHeight="12.75"/>
  <cols>
    <col min="1" max="1" width="2.140625" style="1197" customWidth="1"/>
    <col min="2" max="2" width="62.28125" style="1197" customWidth="1"/>
    <col min="3" max="3" width="9.28125" style="1205" customWidth="1"/>
    <col min="4" max="11" width="8.57421875" style="1197" customWidth="1"/>
    <col min="12" max="12" width="1.7109375" style="1197" customWidth="1"/>
    <col min="13" max="13" width="9.140625" style="1206" customWidth="1"/>
    <col min="14" max="14" width="9.140625" style="1197" customWidth="1"/>
    <col min="15" max="15" width="9.140625" style="1207" customWidth="1"/>
    <col min="16" max="255" width="9.140625" style="1197" customWidth="1"/>
    <col min="256" max="16384" width="9.140625" style="1197" customWidth="1"/>
  </cols>
  <sheetData>
    <row r="1" spans="1:12" ht="18">
      <c r="A1" s="2306" t="s">
        <v>532</v>
      </c>
      <c r="B1" s="2306"/>
      <c r="C1" s="2306"/>
      <c r="D1" s="2306"/>
      <c r="E1" s="2306"/>
      <c r="F1" s="2306"/>
      <c r="G1" s="2306"/>
      <c r="H1" s="2306"/>
      <c r="I1" s="2306"/>
      <c r="J1" s="2306"/>
      <c r="K1" s="2306"/>
      <c r="L1" s="2306"/>
    </row>
    <row r="2" spans="1:12" ht="10.5" customHeight="1">
      <c r="A2" s="1163"/>
      <c r="B2" s="942"/>
      <c r="C2" s="942"/>
      <c r="D2" s="1188"/>
      <c r="E2" s="1188"/>
      <c r="F2" s="1188"/>
      <c r="G2" s="1188"/>
      <c r="H2" s="1188"/>
      <c r="I2" s="1188"/>
      <c r="J2" s="1188"/>
      <c r="K2" s="1188"/>
      <c r="L2" s="944"/>
    </row>
    <row r="3" spans="1:12" ht="10.5" customHeight="1">
      <c r="A3" s="2332" t="s">
        <v>202</v>
      </c>
      <c r="B3" s="2341"/>
      <c r="C3" s="1166" t="s">
        <v>217</v>
      </c>
      <c r="D3" s="1167" t="s">
        <v>225</v>
      </c>
      <c r="E3" s="1167" t="s">
        <v>226</v>
      </c>
      <c r="F3" s="1167" t="s">
        <v>227</v>
      </c>
      <c r="G3" s="1167" t="s">
        <v>228</v>
      </c>
      <c r="H3" s="1167" t="s">
        <v>229</v>
      </c>
      <c r="I3" s="1167" t="s">
        <v>230</v>
      </c>
      <c r="J3" s="1167" t="s">
        <v>231</v>
      </c>
      <c r="K3" s="1167" t="s">
        <v>232</v>
      </c>
      <c r="L3" s="1168"/>
    </row>
    <row r="4" spans="1:12" ht="10.5" customHeight="1">
      <c r="A4" s="1169"/>
      <c r="B4" s="1169"/>
      <c r="C4" s="1198"/>
      <c r="D4" s="1198"/>
      <c r="E4" s="1198"/>
      <c r="F4" s="1198"/>
      <c r="G4" s="1198"/>
      <c r="H4" s="1198"/>
      <c r="I4" s="1198"/>
      <c r="J4" s="1198"/>
      <c r="K4" s="1198"/>
      <c r="L4" s="1198"/>
    </row>
    <row r="5" spans="1:12" ht="10.5" customHeight="1">
      <c r="A5" s="2336" t="s">
        <v>533</v>
      </c>
      <c r="B5" s="2409"/>
      <c r="C5" s="1172"/>
      <c r="D5" s="1173"/>
      <c r="E5" s="1173"/>
      <c r="F5" s="1173"/>
      <c r="G5" s="1173"/>
      <c r="H5" s="1173"/>
      <c r="I5" s="1173"/>
      <c r="J5" s="1173"/>
      <c r="K5" s="1173"/>
      <c r="L5" s="1174"/>
    </row>
    <row r="6" spans="1:12" ht="10.5" customHeight="1">
      <c r="A6" s="1199"/>
      <c r="B6" s="450" t="s">
        <v>534</v>
      </c>
      <c r="C6" s="878">
        <v>235802</v>
      </c>
      <c r="D6" s="463">
        <v>233420</v>
      </c>
      <c r="E6" s="463">
        <v>234936</v>
      </c>
      <c r="F6" s="463">
        <v>233676</v>
      </c>
      <c r="G6" s="463">
        <v>232327</v>
      </c>
      <c r="H6" s="463">
        <v>231263</v>
      </c>
      <c r="I6" s="463">
        <v>232816</v>
      </c>
      <c r="J6" s="463">
        <v>233139</v>
      </c>
      <c r="K6" s="463">
        <v>231888</v>
      </c>
      <c r="L6" s="1200"/>
    </row>
    <row r="7" spans="1:12" ht="10.5" customHeight="1">
      <c r="A7" s="1201"/>
      <c r="B7" s="1178" t="s">
        <v>535</v>
      </c>
      <c r="C7" s="1180">
        <v>10650</v>
      </c>
      <c r="D7" s="1181">
        <v>10913</v>
      </c>
      <c r="E7" s="1181">
        <v>9659</v>
      </c>
      <c r="F7" s="1181">
        <v>8776</v>
      </c>
      <c r="G7" s="1181">
        <v>8201</v>
      </c>
      <c r="H7" s="1181">
        <v>7951</v>
      </c>
      <c r="I7" s="1181">
        <v>7769</v>
      </c>
      <c r="J7" s="1181">
        <v>8160</v>
      </c>
      <c r="K7" s="1181">
        <v>7746</v>
      </c>
      <c r="L7" s="1177"/>
    </row>
    <row r="8" spans="1:12" ht="10.5" customHeight="1">
      <c r="A8" s="1201"/>
      <c r="B8" s="1178" t="s">
        <v>536</v>
      </c>
      <c r="C8" s="878">
        <v>12228</v>
      </c>
      <c r="D8" s="463">
        <v>12486</v>
      </c>
      <c r="E8" s="463">
        <v>11785</v>
      </c>
      <c r="F8" s="463">
        <v>11775</v>
      </c>
      <c r="G8" s="463">
        <v>11770</v>
      </c>
      <c r="H8" s="463">
        <v>11931</v>
      </c>
      <c r="I8" s="463">
        <v>12147</v>
      </c>
      <c r="J8" s="463">
        <v>12317</v>
      </c>
      <c r="K8" s="463">
        <v>11853</v>
      </c>
      <c r="L8" s="1177"/>
    </row>
    <row r="9" spans="1:12" ht="10.5" customHeight="1">
      <c r="A9" s="2339" t="s">
        <v>537</v>
      </c>
      <c r="B9" s="2339"/>
      <c r="C9" s="1185">
        <f>SUM(C6:C8)</f>
        <v>258680</v>
      </c>
      <c r="D9" s="882">
        <f>SUM(D6:D8)</f>
        <v>256819</v>
      </c>
      <c r="E9" s="882">
        <f aca="true" t="shared" si="0" ref="E9:K9">SUM(E6:E8)</f>
        <v>256380</v>
      </c>
      <c r="F9" s="882">
        <f t="shared" si="0"/>
        <v>254227</v>
      </c>
      <c r="G9" s="882">
        <f t="shared" si="0"/>
        <v>252298</v>
      </c>
      <c r="H9" s="882">
        <f t="shared" si="0"/>
        <v>251145</v>
      </c>
      <c r="I9" s="882">
        <f t="shared" si="0"/>
        <v>252732</v>
      </c>
      <c r="J9" s="882">
        <f t="shared" si="0"/>
        <v>253616</v>
      </c>
      <c r="K9" s="882">
        <f t="shared" si="0"/>
        <v>251487</v>
      </c>
      <c r="L9" s="1186"/>
    </row>
    <row r="10" spans="1:12" ht="5.25" customHeight="1">
      <c r="A10" s="453"/>
      <c r="B10" s="453"/>
      <c r="C10" s="878"/>
      <c r="D10" s="463"/>
      <c r="E10" s="463"/>
      <c r="F10" s="463"/>
      <c r="G10" s="463"/>
      <c r="H10" s="463"/>
      <c r="I10" s="463"/>
      <c r="J10" s="463"/>
      <c r="K10" s="463"/>
      <c r="L10" s="1200"/>
    </row>
    <row r="11" spans="1:12" ht="10.5" customHeight="1">
      <c r="A11" s="1199"/>
      <c r="B11" s="450" t="s">
        <v>383</v>
      </c>
      <c r="C11" s="460">
        <v>152343</v>
      </c>
      <c r="D11" s="461">
        <v>151785</v>
      </c>
      <c r="E11" s="461">
        <v>150778</v>
      </c>
      <c r="F11" s="461">
        <v>149292</v>
      </c>
      <c r="G11" s="461">
        <v>148685</v>
      </c>
      <c r="H11" s="461">
        <v>148930</v>
      </c>
      <c r="I11" s="461">
        <v>149985</v>
      </c>
      <c r="J11" s="461">
        <v>151096</v>
      </c>
      <c r="K11" s="461">
        <v>151044</v>
      </c>
      <c r="L11" s="1200"/>
    </row>
    <row r="12" spans="1:12" ht="10.5" customHeight="1">
      <c r="A12" s="1201"/>
      <c r="B12" s="1178" t="s">
        <v>538</v>
      </c>
      <c r="C12" s="878">
        <v>34293</v>
      </c>
      <c r="D12" s="463">
        <v>33918</v>
      </c>
      <c r="E12" s="463">
        <v>33990</v>
      </c>
      <c r="F12" s="463">
        <v>34084</v>
      </c>
      <c r="G12" s="463">
        <v>34254</v>
      </c>
      <c r="H12" s="463">
        <v>34300</v>
      </c>
      <c r="I12" s="463">
        <v>34856</v>
      </c>
      <c r="J12" s="463">
        <v>34701</v>
      </c>
      <c r="K12" s="463">
        <v>34632</v>
      </c>
      <c r="L12" s="1177"/>
    </row>
    <row r="13" spans="1:12" ht="10.5" customHeight="1">
      <c r="A13" s="1201"/>
      <c r="B13" s="1178" t="s">
        <v>539</v>
      </c>
      <c r="C13" s="1202">
        <v>11131</v>
      </c>
      <c r="D13" s="472">
        <v>11004</v>
      </c>
      <c r="E13" s="472">
        <v>14255</v>
      </c>
      <c r="F13" s="472">
        <v>14288</v>
      </c>
      <c r="G13" s="472">
        <v>14261</v>
      </c>
      <c r="H13" s="472">
        <v>14240</v>
      </c>
      <c r="I13" s="472">
        <v>14570</v>
      </c>
      <c r="J13" s="472">
        <v>14647</v>
      </c>
      <c r="K13" s="472">
        <v>14882</v>
      </c>
      <c r="L13" s="1177"/>
    </row>
    <row r="14" spans="1:12" ht="10.5" customHeight="1">
      <c r="A14" s="2339" t="s">
        <v>540</v>
      </c>
      <c r="B14" s="2339"/>
      <c r="C14" s="1185">
        <f>SUM(C11:C13)</f>
        <v>197767</v>
      </c>
      <c r="D14" s="882">
        <f>SUM(D11:D13)</f>
        <v>196707</v>
      </c>
      <c r="E14" s="882">
        <f aca="true" t="shared" si="1" ref="E14:K14">SUM(E11:E13)</f>
        <v>199023</v>
      </c>
      <c r="F14" s="882">
        <f t="shared" si="1"/>
        <v>197664</v>
      </c>
      <c r="G14" s="882">
        <f t="shared" si="1"/>
        <v>197200</v>
      </c>
      <c r="H14" s="882">
        <f t="shared" si="1"/>
        <v>197470</v>
      </c>
      <c r="I14" s="882">
        <f t="shared" si="1"/>
        <v>199411</v>
      </c>
      <c r="J14" s="882">
        <f t="shared" si="1"/>
        <v>200444</v>
      </c>
      <c r="K14" s="882">
        <f t="shared" si="1"/>
        <v>200558</v>
      </c>
      <c r="L14" s="1203"/>
    </row>
    <row r="15" spans="1:12" ht="10.5" customHeight="1">
      <c r="A15" s="1201"/>
      <c r="B15" s="1178" t="s">
        <v>541</v>
      </c>
      <c r="C15" s="878">
        <v>7163</v>
      </c>
      <c r="D15" s="463">
        <v>7458</v>
      </c>
      <c r="E15" s="463">
        <v>7454</v>
      </c>
      <c r="F15" s="463">
        <v>7493</v>
      </c>
      <c r="G15" s="463">
        <v>7337</v>
      </c>
      <c r="H15" s="463">
        <v>7260</v>
      </c>
      <c r="I15" s="463">
        <v>7368</v>
      </c>
      <c r="J15" s="463">
        <v>7293</v>
      </c>
      <c r="K15" s="463">
        <v>7314</v>
      </c>
      <c r="L15" s="1200"/>
    </row>
    <row r="16" spans="1:12" ht="10.5" customHeight="1">
      <c r="A16" s="1201"/>
      <c r="B16" s="1178" t="s">
        <v>542</v>
      </c>
      <c r="C16" s="1180">
        <v>4232</v>
      </c>
      <c r="D16" s="1181">
        <v>4529</v>
      </c>
      <c r="E16" s="1181">
        <v>3824</v>
      </c>
      <c r="F16" s="1181">
        <v>3682</v>
      </c>
      <c r="G16" s="1181">
        <v>3432</v>
      </c>
      <c r="H16" s="1181">
        <v>3734</v>
      </c>
      <c r="I16" s="1181">
        <v>3918</v>
      </c>
      <c r="J16" s="1181">
        <v>4713</v>
      </c>
      <c r="K16" s="1181">
        <v>3541</v>
      </c>
      <c r="L16" s="1177"/>
    </row>
    <row r="17" spans="1:12" ht="10.5" customHeight="1">
      <c r="A17" s="1201"/>
      <c r="B17" s="1178" t="s">
        <v>543</v>
      </c>
      <c r="C17" s="1180">
        <v>4358</v>
      </c>
      <c r="D17" s="1181">
        <v>3616</v>
      </c>
      <c r="E17" s="1181">
        <v>3577</v>
      </c>
      <c r="F17" s="1181">
        <v>3562</v>
      </c>
      <c r="G17" s="1181">
        <v>3336</v>
      </c>
      <c r="H17" s="1181">
        <v>3149</v>
      </c>
      <c r="I17" s="1181">
        <v>3266</v>
      </c>
      <c r="J17" s="1181">
        <v>3339</v>
      </c>
      <c r="K17" s="1181">
        <v>3280</v>
      </c>
      <c r="L17" s="1177"/>
    </row>
    <row r="18" spans="1:12" ht="10.5" customHeight="1">
      <c r="A18" s="1201"/>
      <c r="B18" s="1178" t="s">
        <v>544</v>
      </c>
      <c r="C18" s="1180">
        <v>5254</v>
      </c>
      <c r="D18" s="1181">
        <v>5256</v>
      </c>
      <c r="E18" s="1181">
        <v>5247</v>
      </c>
      <c r="F18" s="1181">
        <v>5174</v>
      </c>
      <c r="G18" s="1181">
        <v>5339</v>
      </c>
      <c r="H18" s="1181">
        <v>5095</v>
      </c>
      <c r="I18" s="1181">
        <v>4852</v>
      </c>
      <c r="J18" s="1181">
        <v>4847</v>
      </c>
      <c r="K18" s="1181">
        <v>4762</v>
      </c>
      <c r="L18" s="1177"/>
    </row>
    <row r="19" spans="1:12" ht="10.5" customHeight="1">
      <c r="A19" s="1201"/>
      <c r="B19" s="1178" t="s">
        <v>545</v>
      </c>
      <c r="C19" s="1180">
        <v>1378</v>
      </c>
      <c r="D19" s="1181">
        <v>1480</v>
      </c>
      <c r="E19" s="1181">
        <v>1472</v>
      </c>
      <c r="F19" s="1181">
        <v>1482</v>
      </c>
      <c r="G19" s="1181">
        <v>1584</v>
      </c>
      <c r="H19" s="1181">
        <v>1495</v>
      </c>
      <c r="I19" s="1181">
        <v>1503</v>
      </c>
      <c r="J19" s="1181">
        <v>1574</v>
      </c>
      <c r="K19" s="1181">
        <v>1515</v>
      </c>
      <c r="L19" s="1177"/>
    </row>
    <row r="20" spans="1:12" ht="10.5" customHeight="1">
      <c r="A20" s="1201"/>
      <c r="B20" s="1178" t="s">
        <v>546</v>
      </c>
      <c r="C20" s="1180">
        <v>2381</v>
      </c>
      <c r="D20" s="1181">
        <v>2134</v>
      </c>
      <c r="E20" s="1181">
        <v>2199</v>
      </c>
      <c r="F20" s="1181">
        <v>2292</v>
      </c>
      <c r="G20" s="1181">
        <v>2349</v>
      </c>
      <c r="H20" s="1181">
        <v>2162</v>
      </c>
      <c r="I20" s="1181">
        <v>2023</v>
      </c>
      <c r="J20" s="1181">
        <v>2092</v>
      </c>
      <c r="K20" s="1181">
        <v>2102</v>
      </c>
      <c r="L20" s="1177"/>
    </row>
    <row r="21" spans="1:12" ht="10.5" customHeight="1">
      <c r="A21" s="1201"/>
      <c r="B21" s="1178" t="s">
        <v>547</v>
      </c>
      <c r="C21" s="1180">
        <v>12844</v>
      </c>
      <c r="D21" s="1181">
        <v>12496</v>
      </c>
      <c r="E21" s="1181">
        <v>12182</v>
      </c>
      <c r="F21" s="1181">
        <v>11558</v>
      </c>
      <c r="G21" s="1181">
        <v>10863</v>
      </c>
      <c r="H21" s="1181">
        <v>9727</v>
      </c>
      <c r="I21" s="1181">
        <v>9903</v>
      </c>
      <c r="J21" s="1181">
        <v>9235</v>
      </c>
      <c r="K21" s="1181">
        <v>9281</v>
      </c>
      <c r="L21" s="1177"/>
    </row>
    <row r="22" spans="1:12" ht="10.5" customHeight="1">
      <c r="A22" s="1201"/>
      <c r="B22" s="1178" t="s">
        <v>548</v>
      </c>
      <c r="C22" s="1180">
        <v>4412</v>
      </c>
      <c r="D22" s="1181">
        <v>4124</v>
      </c>
      <c r="E22" s="1181">
        <v>3974</v>
      </c>
      <c r="F22" s="1181">
        <v>3925</v>
      </c>
      <c r="G22" s="1181">
        <v>3739</v>
      </c>
      <c r="H22" s="1181">
        <v>3754</v>
      </c>
      <c r="I22" s="1181">
        <v>3755</v>
      </c>
      <c r="J22" s="1181">
        <v>3701</v>
      </c>
      <c r="K22" s="1181">
        <v>3567</v>
      </c>
      <c r="L22" s="1177"/>
    </row>
    <row r="23" spans="1:12" ht="10.5" customHeight="1">
      <c r="A23" s="1201"/>
      <c r="B23" s="1178" t="s">
        <v>549</v>
      </c>
      <c r="C23" s="1180">
        <v>5223</v>
      </c>
      <c r="D23" s="1181">
        <v>4783</v>
      </c>
      <c r="E23" s="1181">
        <v>4028</v>
      </c>
      <c r="F23" s="1181">
        <v>3946</v>
      </c>
      <c r="G23" s="1181">
        <v>3750</v>
      </c>
      <c r="H23" s="1181">
        <v>3739</v>
      </c>
      <c r="I23" s="1181">
        <v>3653</v>
      </c>
      <c r="J23" s="1181">
        <v>3882</v>
      </c>
      <c r="K23" s="1181">
        <v>3436</v>
      </c>
      <c r="L23" s="1177"/>
    </row>
    <row r="24" spans="1:12" ht="10.5" customHeight="1">
      <c r="A24" s="1201"/>
      <c r="B24" s="1178" t="s">
        <v>550</v>
      </c>
      <c r="C24" s="1180">
        <v>1047</v>
      </c>
      <c r="D24" s="1181">
        <v>1149</v>
      </c>
      <c r="E24" s="1181">
        <v>1143</v>
      </c>
      <c r="F24" s="1181">
        <v>999</v>
      </c>
      <c r="G24" s="1181">
        <v>959</v>
      </c>
      <c r="H24" s="1181">
        <v>706</v>
      </c>
      <c r="I24" s="1181">
        <v>664</v>
      </c>
      <c r="J24" s="1181">
        <v>675</v>
      </c>
      <c r="K24" s="1181">
        <v>480</v>
      </c>
      <c r="L24" s="1177"/>
    </row>
    <row r="25" spans="1:12" ht="10.5" customHeight="1">
      <c r="A25" s="1201"/>
      <c r="B25" s="1178" t="s">
        <v>551</v>
      </c>
      <c r="C25" s="1180">
        <v>626</v>
      </c>
      <c r="D25" s="1181">
        <v>525</v>
      </c>
      <c r="E25" s="1181">
        <v>499</v>
      </c>
      <c r="F25" s="1181">
        <v>516</v>
      </c>
      <c r="G25" s="1181">
        <v>569</v>
      </c>
      <c r="H25" s="1181">
        <v>532</v>
      </c>
      <c r="I25" s="1181">
        <v>499</v>
      </c>
      <c r="J25" s="1181">
        <v>588</v>
      </c>
      <c r="K25" s="1181">
        <v>596</v>
      </c>
      <c r="L25" s="1177"/>
    </row>
    <row r="26" spans="1:12" ht="10.5" customHeight="1">
      <c r="A26" s="1201"/>
      <c r="B26" s="1178" t="s">
        <v>552</v>
      </c>
      <c r="C26" s="1180">
        <v>706</v>
      </c>
      <c r="D26" s="1181">
        <v>724</v>
      </c>
      <c r="E26" s="1181">
        <v>588</v>
      </c>
      <c r="F26" s="1181">
        <v>600</v>
      </c>
      <c r="G26" s="1181">
        <v>576</v>
      </c>
      <c r="H26" s="1181">
        <v>576</v>
      </c>
      <c r="I26" s="1181">
        <v>486</v>
      </c>
      <c r="J26" s="1181">
        <v>235</v>
      </c>
      <c r="K26" s="1181">
        <v>312</v>
      </c>
      <c r="L26" s="1177"/>
    </row>
    <row r="27" spans="1:12" ht="10.5" customHeight="1">
      <c r="A27" s="1201"/>
      <c r="B27" s="1178" t="s">
        <v>553</v>
      </c>
      <c r="C27" s="1180">
        <v>686</v>
      </c>
      <c r="D27" s="1181">
        <v>730</v>
      </c>
      <c r="E27" s="1181">
        <v>673</v>
      </c>
      <c r="F27" s="1181">
        <v>644</v>
      </c>
      <c r="G27" s="1181">
        <v>509</v>
      </c>
      <c r="H27" s="1181">
        <v>519</v>
      </c>
      <c r="I27" s="1181">
        <v>400</v>
      </c>
      <c r="J27" s="1181">
        <v>385</v>
      </c>
      <c r="K27" s="1181">
        <v>389</v>
      </c>
      <c r="L27" s="1177"/>
    </row>
    <row r="28" spans="1:12" ht="10.5" customHeight="1">
      <c r="A28" s="1201"/>
      <c r="B28" s="1178" t="s">
        <v>554</v>
      </c>
      <c r="C28" s="1180">
        <v>280</v>
      </c>
      <c r="D28" s="1181">
        <v>317</v>
      </c>
      <c r="E28" s="1181">
        <v>294</v>
      </c>
      <c r="F28" s="1181">
        <v>259</v>
      </c>
      <c r="G28" s="1181">
        <v>329</v>
      </c>
      <c r="H28" s="1181">
        <v>341</v>
      </c>
      <c r="I28" s="1181">
        <v>393</v>
      </c>
      <c r="J28" s="1181">
        <v>430</v>
      </c>
      <c r="K28" s="1181">
        <v>473</v>
      </c>
      <c r="L28" s="1177"/>
    </row>
    <row r="29" spans="1:12" ht="10.5" customHeight="1">
      <c r="A29" s="1201"/>
      <c r="B29" s="1178" t="s">
        <v>555</v>
      </c>
      <c r="C29" s="1180">
        <v>2168</v>
      </c>
      <c r="D29" s="1181">
        <v>2222</v>
      </c>
      <c r="E29" s="1181">
        <v>2010</v>
      </c>
      <c r="F29" s="1181">
        <v>2016</v>
      </c>
      <c r="G29" s="1181">
        <v>1778</v>
      </c>
      <c r="H29" s="1181">
        <v>1759</v>
      </c>
      <c r="I29" s="1181">
        <v>1498</v>
      </c>
      <c r="J29" s="1181">
        <v>1647</v>
      </c>
      <c r="K29" s="1181">
        <v>1607</v>
      </c>
      <c r="L29" s="1177"/>
    </row>
    <row r="30" spans="1:12" ht="10.5" customHeight="1">
      <c r="A30" s="1201"/>
      <c r="B30" s="1178" t="s">
        <v>556</v>
      </c>
      <c r="C30" s="1180">
        <v>2668</v>
      </c>
      <c r="D30" s="1181">
        <v>2615</v>
      </c>
      <c r="E30" s="1181">
        <v>2304</v>
      </c>
      <c r="F30" s="1181">
        <v>2237</v>
      </c>
      <c r="G30" s="1181">
        <v>2234</v>
      </c>
      <c r="H30" s="1181">
        <v>1989</v>
      </c>
      <c r="I30" s="1181">
        <v>2041</v>
      </c>
      <c r="J30" s="1181">
        <v>1661</v>
      </c>
      <c r="K30" s="1181">
        <v>1286</v>
      </c>
      <c r="L30" s="1177"/>
    </row>
    <row r="31" spans="1:12" ht="10.5" customHeight="1">
      <c r="A31" s="1201"/>
      <c r="B31" s="1178" t="s">
        <v>557</v>
      </c>
      <c r="C31" s="1180">
        <v>1968</v>
      </c>
      <c r="D31" s="1181">
        <v>1992</v>
      </c>
      <c r="E31" s="1181">
        <v>1980</v>
      </c>
      <c r="F31" s="1181">
        <v>1994</v>
      </c>
      <c r="G31" s="1181">
        <v>2022</v>
      </c>
      <c r="H31" s="1181">
        <v>2052</v>
      </c>
      <c r="I31" s="1181">
        <v>1981</v>
      </c>
      <c r="J31" s="1181">
        <v>1773</v>
      </c>
      <c r="K31" s="1181">
        <v>1833</v>
      </c>
      <c r="L31" s="1177"/>
    </row>
    <row r="32" spans="1:12" ht="10.5" customHeight="1">
      <c r="A32" s="1201"/>
      <c r="B32" s="1178" t="s">
        <v>558</v>
      </c>
      <c r="C32" s="1180">
        <v>1554</v>
      </c>
      <c r="D32" s="1181">
        <v>1650</v>
      </c>
      <c r="E32" s="1181">
        <v>1556</v>
      </c>
      <c r="F32" s="1181">
        <v>1500</v>
      </c>
      <c r="G32" s="1181">
        <v>1499</v>
      </c>
      <c r="H32" s="1181">
        <v>1679</v>
      </c>
      <c r="I32" s="1181">
        <v>1649</v>
      </c>
      <c r="J32" s="1181">
        <v>1610</v>
      </c>
      <c r="K32" s="1181">
        <v>1599</v>
      </c>
      <c r="L32" s="1177"/>
    </row>
    <row r="33" spans="1:12" ht="10.5" customHeight="1">
      <c r="A33" s="1201"/>
      <c r="B33" s="1178" t="s">
        <v>559</v>
      </c>
      <c r="C33" s="1180">
        <v>2238</v>
      </c>
      <c r="D33" s="1181">
        <v>2571</v>
      </c>
      <c r="E33" s="1181">
        <v>2613</v>
      </c>
      <c r="F33" s="1181">
        <v>2936</v>
      </c>
      <c r="G33" s="1181">
        <v>3154</v>
      </c>
      <c r="H33" s="1181">
        <v>3669</v>
      </c>
      <c r="I33" s="1181">
        <v>3741</v>
      </c>
      <c r="J33" s="1181">
        <v>3771</v>
      </c>
      <c r="K33" s="1181">
        <v>3833</v>
      </c>
      <c r="L33" s="1177"/>
    </row>
    <row r="34" spans="1:12" ht="10.5" customHeight="1">
      <c r="A34" s="1201"/>
      <c r="B34" s="1178" t="s">
        <v>560</v>
      </c>
      <c r="C34" s="878">
        <v>-273</v>
      </c>
      <c r="D34" s="463">
        <v>-259</v>
      </c>
      <c r="E34" s="463">
        <v>-260</v>
      </c>
      <c r="F34" s="463">
        <v>-252</v>
      </c>
      <c r="G34" s="463">
        <v>-260</v>
      </c>
      <c r="H34" s="463">
        <v>-262</v>
      </c>
      <c r="I34" s="463">
        <v>-272</v>
      </c>
      <c r="J34" s="463">
        <v>-279</v>
      </c>
      <c r="K34" s="463">
        <v>-277</v>
      </c>
      <c r="L34" s="1177"/>
    </row>
    <row r="35" spans="1:12" ht="10.5" customHeight="1">
      <c r="A35" s="2339" t="s">
        <v>561</v>
      </c>
      <c r="B35" s="2339"/>
      <c r="C35" s="1185">
        <f>SUM(C15:C34)</f>
        <v>60913</v>
      </c>
      <c r="D35" s="882">
        <f>SUM(D15:D34)</f>
        <v>60112</v>
      </c>
      <c r="E35" s="882">
        <f aca="true" t="shared" si="2" ref="E35:K35">SUM(E15:E34)</f>
        <v>57357</v>
      </c>
      <c r="F35" s="882">
        <f t="shared" si="2"/>
        <v>56563</v>
      </c>
      <c r="G35" s="882">
        <f t="shared" si="2"/>
        <v>55098</v>
      </c>
      <c r="H35" s="882">
        <f t="shared" si="2"/>
        <v>53675</v>
      </c>
      <c r="I35" s="882">
        <f t="shared" si="2"/>
        <v>53321</v>
      </c>
      <c r="J35" s="882">
        <f t="shared" si="2"/>
        <v>53172</v>
      </c>
      <c r="K35" s="882">
        <f t="shared" si="2"/>
        <v>50929</v>
      </c>
      <c r="L35" s="1203"/>
    </row>
    <row r="36" spans="1:12" ht="10.5" customHeight="1">
      <c r="A36" s="2339" t="s">
        <v>537</v>
      </c>
      <c r="B36" s="2339"/>
      <c r="C36" s="870">
        <f>C14+C35</f>
        <v>258680</v>
      </c>
      <c r="D36" s="871">
        <f>D14+D35</f>
        <v>256819</v>
      </c>
      <c r="E36" s="871">
        <f aca="true" t="shared" si="3" ref="E36:K36">E14+E35</f>
        <v>256380</v>
      </c>
      <c r="F36" s="871">
        <f t="shared" si="3"/>
        <v>254227</v>
      </c>
      <c r="G36" s="871">
        <f t="shared" si="3"/>
        <v>252298</v>
      </c>
      <c r="H36" s="871">
        <f t="shared" si="3"/>
        <v>251145</v>
      </c>
      <c r="I36" s="871">
        <f t="shared" si="3"/>
        <v>252732</v>
      </c>
      <c r="J36" s="871">
        <f t="shared" si="3"/>
        <v>253616</v>
      </c>
      <c r="K36" s="871">
        <f t="shared" si="3"/>
        <v>251487</v>
      </c>
      <c r="L36" s="1204"/>
    </row>
  </sheetData>
  <sheetProtection selectLockedCells="1"/>
  <mergeCells count="7">
    <mergeCell ref="A5:B5"/>
    <mergeCell ref="A3:B3"/>
    <mergeCell ref="A1:L1"/>
    <mergeCell ref="A36:B36"/>
    <mergeCell ref="A35:B35"/>
    <mergeCell ref="A14:B14"/>
    <mergeCell ref="A9:B9"/>
  </mergeCells>
  <printOptions horizontalCentered="1"/>
  <pageMargins left="0.25" right="0.25" top="0.5" bottom="0.25"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M45"/>
  <sheetViews>
    <sheetView zoomScalePageLayoutView="0" workbookViewId="0" topLeftCell="A1">
      <selection activeCell="Q28" sqref="Q28"/>
    </sheetView>
  </sheetViews>
  <sheetFormatPr defaultColWidth="9.140625" defaultRowHeight="12.75"/>
  <cols>
    <col min="1" max="1" width="2.140625" style="1208" customWidth="1"/>
    <col min="2" max="2" width="63.140625" style="1208" customWidth="1"/>
    <col min="3" max="3" width="4.28125" style="1208" customWidth="1"/>
    <col min="4" max="4" width="7.8515625" style="1240" customWidth="1"/>
    <col min="5" max="12" width="7.8515625" style="1208" customWidth="1"/>
    <col min="13" max="13" width="1.7109375" style="1208" customWidth="1"/>
    <col min="14" max="14" width="9.140625" style="1241" customWidth="1"/>
    <col min="15" max="15" width="9.140625" style="1208" customWidth="1"/>
    <col min="16" max="16" width="9.140625" style="1242" customWidth="1"/>
    <col min="17" max="255" width="9.140625" style="1208" customWidth="1"/>
    <col min="256" max="16384" width="9.140625" style="1208" customWidth="1"/>
  </cols>
  <sheetData>
    <row r="1" spans="1:13" ht="18">
      <c r="A1" s="2306" t="s">
        <v>562</v>
      </c>
      <c r="B1" s="2306"/>
      <c r="C1" s="2306"/>
      <c r="D1" s="2306"/>
      <c r="E1" s="2306"/>
      <c r="F1" s="2306"/>
      <c r="G1" s="2306"/>
      <c r="H1" s="2306"/>
      <c r="I1" s="2306"/>
      <c r="J1" s="2306"/>
      <c r="K1" s="2306"/>
      <c r="L1" s="2306"/>
      <c r="M1" s="2306"/>
    </row>
    <row r="2" spans="1:13" ht="9.75" customHeight="1">
      <c r="A2" s="1209"/>
      <c r="B2" s="1209"/>
      <c r="C2" s="1210"/>
      <c r="D2" s="1210"/>
      <c r="E2" s="1210"/>
      <c r="F2" s="1210"/>
      <c r="G2" s="1210"/>
      <c r="H2" s="1210"/>
      <c r="I2" s="1210"/>
      <c r="J2" s="1210"/>
      <c r="K2" s="1210"/>
      <c r="L2" s="1210"/>
      <c r="M2" s="1210"/>
    </row>
    <row r="3" spans="1:13" ht="9.75" customHeight="1">
      <c r="A3" s="2413" t="s">
        <v>202</v>
      </c>
      <c r="B3" s="2413"/>
      <c r="C3" s="2414"/>
      <c r="D3" s="1166" t="s">
        <v>217</v>
      </c>
      <c r="E3" s="1167" t="s">
        <v>225</v>
      </c>
      <c r="F3" s="1167" t="s">
        <v>226</v>
      </c>
      <c r="G3" s="1167" t="s">
        <v>227</v>
      </c>
      <c r="H3" s="1167" t="s">
        <v>228</v>
      </c>
      <c r="I3" s="1167" t="s">
        <v>229</v>
      </c>
      <c r="J3" s="1167" t="s">
        <v>230</v>
      </c>
      <c r="K3" s="1167" t="s">
        <v>231</v>
      </c>
      <c r="L3" s="1167" t="s">
        <v>232</v>
      </c>
      <c r="M3" s="1211"/>
    </row>
    <row r="4" spans="1:13" ht="9.75" customHeight="1">
      <c r="A4" s="1212"/>
      <c r="B4" s="1212"/>
      <c r="C4" s="1213"/>
      <c r="D4" s="1213"/>
      <c r="E4" s="1214"/>
      <c r="F4" s="1214"/>
      <c r="G4" s="1214"/>
      <c r="H4" s="1214"/>
      <c r="I4" s="1214"/>
      <c r="J4" s="1214"/>
      <c r="K4" s="1214"/>
      <c r="L4" s="1214"/>
      <c r="M4" s="1213"/>
    </row>
    <row r="5" spans="1:13" ht="9.75" customHeight="1">
      <c r="A5" s="2410" t="s">
        <v>563</v>
      </c>
      <c r="B5" s="2410"/>
      <c r="C5" s="2412"/>
      <c r="D5" s="1215"/>
      <c r="E5" s="1216"/>
      <c r="F5" s="1216"/>
      <c r="G5" s="1216"/>
      <c r="H5" s="1216"/>
      <c r="I5" s="1216"/>
      <c r="J5" s="1216"/>
      <c r="K5" s="1216"/>
      <c r="L5" s="1216"/>
      <c r="M5" s="1217"/>
    </row>
    <row r="6" spans="1:13" ht="10.5" customHeight="1">
      <c r="A6" s="2336" t="s">
        <v>151</v>
      </c>
      <c r="B6" s="2336"/>
      <c r="C6" s="1218"/>
      <c r="D6" s="1219"/>
      <c r="E6" s="1220"/>
      <c r="F6" s="1220"/>
      <c r="G6" s="1220"/>
      <c r="H6" s="1220"/>
      <c r="I6" s="1220"/>
      <c r="J6" s="1220"/>
      <c r="K6" s="1220"/>
      <c r="L6" s="1220"/>
      <c r="M6" s="1221"/>
    </row>
    <row r="7" spans="1:13" ht="9.75" customHeight="1">
      <c r="A7" s="1222"/>
      <c r="B7" s="1223" t="s">
        <v>383</v>
      </c>
      <c r="C7" s="1214"/>
      <c r="D7" s="469">
        <v>517</v>
      </c>
      <c r="E7" s="467">
        <v>532</v>
      </c>
      <c r="F7" s="467">
        <v>483</v>
      </c>
      <c r="G7" s="467">
        <v>467</v>
      </c>
      <c r="H7" s="467">
        <v>482</v>
      </c>
      <c r="I7" s="467">
        <v>481</v>
      </c>
      <c r="J7" s="467">
        <v>472</v>
      </c>
      <c r="K7" s="467">
        <v>494</v>
      </c>
      <c r="L7" s="467">
        <v>511</v>
      </c>
      <c r="M7" s="1221"/>
    </row>
    <row r="8" spans="1:13" ht="9.75" customHeight="1">
      <c r="A8" s="1201"/>
      <c r="B8" s="1178" t="s">
        <v>538</v>
      </c>
      <c r="C8" s="1224"/>
      <c r="D8" s="1202">
        <v>214</v>
      </c>
      <c r="E8" s="472">
        <v>214</v>
      </c>
      <c r="F8" s="472">
        <v>221</v>
      </c>
      <c r="G8" s="472">
        <v>201</v>
      </c>
      <c r="H8" s="472">
        <v>279</v>
      </c>
      <c r="I8" s="472">
        <v>276</v>
      </c>
      <c r="J8" s="472">
        <v>267</v>
      </c>
      <c r="K8" s="472">
        <v>269</v>
      </c>
      <c r="L8" s="472">
        <v>278</v>
      </c>
      <c r="M8" s="1221"/>
    </row>
    <row r="9" spans="1:13" ht="9.75" customHeight="1">
      <c r="A9" s="1201"/>
      <c r="B9" s="1178" t="s">
        <v>565</v>
      </c>
      <c r="C9" s="1224"/>
      <c r="D9" s="1185">
        <f>SUM(D7:D8)</f>
        <v>731</v>
      </c>
      <c r="E9" s="882">
        <f>SUM(E7:E8)</f>
        <v>746</v>
      </c>
      <c r="F9" s="882">
        <f aca="true" t="shared" si="0" ref="F9:L9">SUM(F7:F8)</f>
        <v>704</v>
      </c>
      <c r="G9" s="882">
        <f t="shared" si="0"/>
        <v>668</v>
      </c>
      <c r="H9" s="882">
        <f t="shared" si="0"/>
        <v>761</v>
      </c>
      <c r="I9" s="882">
        <f t="shared" si="0"/>
        <v>757</v>
      </c>
      <c r="J9" s="882">
        <f t="shared" si="0"/>
        <v>739</v>
      </c>
      <c r="K9" s="882">
        <f t="shared" si="0"/>
        <v>763</v>
      </c>
      <c r="L9" s="882">
        <f t="shared" si="0"/>
        <v>789</v>
      </c>
      <c r="M9" s="1225"/>
    </row>
    <row r="10" spans="1:13" ht="9.75" customHeight="1">
      <c r="A10" s="1226"/>
      <c r="B10" s="1226"/>
      <c r="C10" s="1213"/>
      <c r="D10" s="469"/>
      <c r="E10" s="467"/>
      <c r="F10" s="467"/>
      <c r="G10" s="467"/>
      <c r="H10" s="467"/>
      <c r="I10" s="467"/>
      <c r="J10" s="467"/>
      <c r="K10" s="467"/>
      <c r="L10" s="467"/>
      <c r="M10" s="1221"/>
    </row>
    <row r="11" spans="1:13" ht="9.75" customHeight="1">
      <c r="A11" s="2410" t="s">
        <v>458</v>
      </c>
      <c r="B11" s="2410"/>
      <c r="C11" s="1214"/>
      <c r="D11" s="469"/>
      <c r="E11" s="467"/>
      <c r="F11" s="467"/>
      <c r="G11" s="467"/>
      <c r="H11" s="467"/>
      <c r="I11" s="467"/>
      <c r="J11" s="467"/>
      <c r="K11" s="467"/>
      <c r="L11" s="467"/>
      <c r="M11" s="1221"/>
    </row>
    <row r="12" spans="1:13" ht="9.75" customHeight="1">
      <c r="A12" s="1227"/>
      <c r="B12" s="1228" t="s">
        <v>541</v>
      </c>
      <c r="C12" s="1229"/>
      <c r="D12" s="460">
        <v>87</v>
      </c>
      <c r="E12" s="461">
        <v>97</v>
      </c>
      <c r="F12" s="461">
        <v>86</v>
      </c>
      <c r="G12" s="461">
        <v>91</v>
      </c>
      <c r="H12" s="461">
        <v>89</v>
      </c>
      <c r="I12" s="461">
        <v>88</v>
      </c>
      <c r="J12" s="461">
        <v>101</v>
      </c>
      <c r="K12" s="461">
        <v>90</v>
      </c>
      <c r="L12" s="461">
        <v>88</v>
      </c>
      <c r="M12" s="1221"/>
    </row>
    <row r="13" spans="1:13" ht="9.75" customHeight="1">
      <c r="A13" s="1230"/>
      <c r="B13" s="1231" t="s">
        <v>542</v>
      </c>
      <c r="C13" s="1232"/>
      <c r="D13" s="1180">
        <v>6</v>
      </c>
      <c r="E13" s="1181">
        <v>0</v>
      </c>
      <c r="F13" s="1181">
        <v>0</v>
      </c>
      <c r="G13" s="1181">
        <v>2</v>
      </c>
      <c r="H13" s="1181">
        <v>2</v>
      </c>
      <c r="I13" s="1181">
        <v>2</v>
      </c>
      <c r="J13" s="1181">
        <v>2</v>
      </c>
      <c r="K13" s="1181">
        <v>2</v>
      </c>
      <c r="L13" s="1181">
        <v>3</v>
      </c>
      <c r="M13" s="1221"/>
    </row>
    <row r="14" spans="1:13" ht="9.75" customHeight="1">
      <c r="A14" s="1230"/>
      <c r="B14" s="1231" t="s">
        <v>543</v>
      </c>
      <c r="C14" s="1232"/>
      <c r="D14" s="1180">
        <v>43</v>
      </c>
      <c r="E14" s="1181">
        <v>52</v>
      </c>
      <c r="F14" s="1181">
        <v>51</v>
      </c>
      <c r="G14" s="1181">
        <v>58</v>
      </c>
      <c r="H14" s="1181">
        <v>54</v>
      </c>
      <c r="I14" s="1181">
        <v>37</v>
      </c>
      <c r="J14" s="1181">
        <v>33</v>
      </c>
      <c r="K14" s="1181">
        <v>21</v>
      </c>
      <c r="L14" s="1181">
        <v>22</v>
      </c>
      <c r="M14" s="1221"/>
    </row>
    <row r="15" spans="1:13" ht="9.75" customHeight="1">
      <c r="A15" s="1230"/>
      <c r="B15" s="1231" t="s">
        <v>566</v>
      </c>
      <c r="C15" s="1232"/>
      <c r="D15" s="1180">
        <v>206</v>
      </c>
      <c r="E15" s="1181">
        <v>226</v>
      </c>
      <c r="F15" s="1181">
        <v>211</v>
      </c>
      <c r="G15" s="1181">
        <v>216</v>
      </c>
      <c r="H15" s="1181">
        <v>244</v>
      </c>
      <c r="I15" s="1181">
        <v>249</v>
      </c>
      <c r="J15" s="1181">
        <v>254</v>
      </c>
      <c r="K15" s="1181">
        <v>263</v>
      </c>
      <c r="L15" s="1181">
        <v>288</v>
      </c>
      <c r="M15" s="1221"/>
    </row>
    <row r="16" spans="1:13" ht="9.75" customHeight="1">
      <c r="A16" s="1230"/>
      <c r="B16" s="1231" t="s">
        <v>545</v>
      </c>
      <c r="C16" s="1232"/>
      <c r="D16" s="1180">
        <v>46</v>
      </c>
      <c r="E16" s="1181">
        <v>49</v>
      </c>
      <c r="F16" s="1181">
        <v>44</v>
      </c>
      <c r="G16" s="1181">
        <v>47</v>
      </c>
      <c r="H16" s="1181">
        <v>49</v>
      </c>
      <c r="I16" s="1181">
        <v>55</v>
      </c>
      <c r="J16" s="1181">
        <v>48</v>
      </c>
      <c r="K16" s="1181">
        <v>44</v>
      </c>
      <c r="L16" s="1181">
        <v>46</v>
      </c>
      <c r="M16" s="1221"/>
    </row>
    <row r="17" spans="1:13" ht="9.75" customHeight="1">
      <c r="A17" s="1230"/>
      <c r="B17" s="1231" t="s">
        <v>546</v>
      </c>
      <c r="C17" s="1232"/>
      <c r="D17" s="1180">
        <v>9</v>
      </c>
      <c r="E17" s="1181">
        <v>14</v>
      </c>
      <c r="F17" s="1181">
        <v>14</v>
      </c>
      <c r="G17" s="1181">
        <v>18</v>
      </c>
      <c r="H17" s="1181">
        <v>18</v>
      </c>
      <c r="I17" s="1181">
        <v>17</v>
      </c>
      <c r="J17" s="1181">
        <v>20</v>
      </c>
      <c r="K17" s="1181">
        <v>27</v>
      </c>
      <c r="L17" s="1181">
        <v>33</v>
      </c>
      <c r="M17" s="1221"/>
    </row>
    <row r="18" spans="1:13" ht="9.75" customHeight="1">
      <c r="A18" s="1230"/>
      <c r="B18" s="1231" t="s">
        <v>547</v>
      </c>
      <c r="C18" s="1232"/>
      <c r="D18" s="1180">
        <v>309</v>
      </c>
      <c r="E18" s="1181">
        <v>313</v>
      </c>
      <c r="F18" s="1181">
        <v>347</v>
      </c>
      <c r="G18" s="1181">
        <v>388</v>
      </c>
      <c r="H18" s="1181">
        <v>346</v>
      </c>
      <c r="I18" s="1181">
        <v>405</v>
      </c>
      <c r="J18" s="1181">
        <v>416</v>
      </c>
      <c r="K18" s="1181">
        <v>546</v>
      </c>
      <c r="L18" s="1181">
        <v>572</v>
      </c>
      <c r="M18" s="1221"/>
    </row>
    <row r="19" spans="1:13" ht="9.75" customHeight="1">
      <c r="A19" s="1230"/>
      <c r="B19" s="1231" t="s">
        <v>548</v>
      </c>
      <c r="C19" s="1232"/>
      <c r="D19" s="1180">
        <v>10</v>
      </c>
      <c r="E19" s="1181">
        <v>13</v>
      </c>
      <c r="F19" s="1181">
        <v>15</v>
      </c>
      <c r="G19" s="1181">
        <v>21</v>
      </c>
      <c r="H19" s="1181">
        <v>17</v>
      </c>
      <c r="I19" s="1181">
        <v>17</v>
      </c>
      <c r="J19" s="1181">
        <v>19</v>
      </c>
      <c r="K19" s="1181">
        <v>21</v>
      </c>
      <c r="L19" s="1181">
        <v>35</v>
      </c>
      <c r="M19" s="1221"/>
    </row>
    <row r="20" spans="1:13" ht="9.75" customHeight="1">
      <c r="A20" s="1230"/>
      <c r="B20" s="1231" t="s">
        <v>549</v>
      </c>
      <c r="C20" s="1232"/>
      <c r="D20" s="1180">
        <v>0</v>
      </c>
      <c r="E20" s="1181">
        <v>0</v>
      </c>
      <c r="F20" s="1181">
        <v>0</v>
      </c>
      <c r="G20" s="1181">
        <v>1</v>
      </c>
      <c r="H20" s="1181">
        <v>1</v>
      </c>
      <c r="I20" s="1181">
        <v>1</v>
      </c>
      <c r="J20" s="1181">
        <v>54</v>
      </c>
      <c r="K20" s="1181">
        <v>56</v>
      </c>
      <c r="L20" s="1181">
        <v>1</v>
      </c>
      <c r="M20" s="1221"/>
    </row>
    <row r="21" spans="1:13" ht="9.75" customHeight="1">
      <c r="A21" s="1230"/>
      <c r="B21" s="1231" t="s">
        <v>550</v>
      </c>
      <c r="C21" s="1232"/>
      <c r="D21" s="1180">
        <v>1</v>
      </c>
      <c r="E21" s="1181">
        <v>1</v>
      </c>
      <c r="F21" s="1181">
        <v>1</v>
      </c>
      <c r="G21" s="1181">
        <v>1</v>
      </c>
      <c r="H21" s="1181">
        <v>1</v>
      </c>
      <c r="I21" s="1181">
        <v>1</v>
      </c>
      <c r="J21" s="1181">
        <v>1</v>
      </c>
      <c r="K21" s="1181">
        <v>2</v>
      </c>
      <c r="L21" s="1181">
        <v>3</v>
      </c>
      <c r="M21" s="1221"/>
    </row>
    <row r="22" spans="1:13" ht="9.75" customHeight="1">
      <c r="A22" s="1230"/>
      <c r="B22" s="1231" t="s">
        <v>551</v>
      </c>
      <c r="C22" s="1232"/>
      <c r="D22" s="1180">
        <v>13</v>
      </c>
      <c r="E22" s="1181">
        <v>13</v>
      </c>
      <c r="F22" s="1181">
        <v>13</v>
      </c>
      <c r="G22" s="1181">
        <v>1</v>
      </c>
      <c r="H22" s="1181">
        <v>1</v>
      </c>
      <c r="I22" s="1181">
        <v>0</v>
      </c>
      <c r="J22" s="1181">
        <v>1</v>
      </c>
      <c r="K22" s="1181">
        <v>2</v>
      </c>
      <c r="L22" s="1181">
        <v>2</v>
      </c>
      <c r="M22" s="1221"/>
    </row>
    <row r="23" spans="1:13" ht="9.75" customHeight="1">
      <c r="A23" s="1230"/>
      <c r="B23" s="1231" t="s">
        <v>552</v>
      </c>
      <c r="C23" s="1232"/>
      <c r="D23" s="1180">
        <v>1</v>
      </c>
      <c r="E23" s="1181">
        <v>1</v>
      </c>
      <c r="F23" s="1181">
        <v>2</v>
      </c>
      <c r="G23" s="1181">
        <v>2</v>
      </c>
      <c r="H23" s="1181">
        <v>2</v>
      </c>
      <c r="I23" s="1181">
        <v>2</v>
      </c>
      <c r="J23" s="1181">
        <v>2</v>
      </c>
      <c r="K23" s="1181">
        <v>8</v>
      </c>
      <c r="L23" s="1181">
        <v>13</v>
      </c>
      <c r="M23" s="1221"/>
    </row>
    <row r="24" spans="1:13" ht="9.75" customHeight="1">
      <c r="A24" s="1230"/>
      <c r="B24" s="1231" t="s">
        <v>553</v>
      </c>
      <c r="C24" s="1232"/>
      <c r="D24" s="1180">
        <v>3</v>
      </c>
      <c r="E24" s="1181">
        <v>3</v>
      </c>
      <c r="F24" s="1181">
        <v>3</v>
      </c>
      <c r="G24" s="1181">
        <v>3</v>
      </c>
      <c r="H24" s="1181">
        <v>3</v>
      </c>
      <c r="I24" s="1181">
        <v>1</v>
      </c>
      <c r="J24" s="1181">
        <v>1</v>
      </c>
      <c r="K24" s="1181">
        <v>0</v>
      </c>
      <c r="L24" s="1181">
        <v>0</v>
      </c>
      <c r="M24" s="1221"/>
    </row>
    <row r="25" spans="1:13" ht="9.75" customHeight="1">
      <c r="A25" s="1230"/>
      <c r="B25" s="1231" t="s">
        <v>554</v>
      </c>
      <c r="C25" s="1232"/>
      <c r="D25" s="1180">
        <v>5</v>
      </c>
      <c r="E25" s="1181">
        <v>6</v>
      </c>
      <c r="F25" s="1181">
        <v>6</v>
      </c>
      <c r="G25" s="1181">
        <v>50</v>
      </c>
      <c r="H25" s="1181">
        <v>48</v>
      </c>
      <c r="I25" s="1181">
        <v>10</v>
      </c>
      <c r="J25" s="1181">
        <v>68</v>
      </c>
      <c r="K25" s="1181">
        <v>70</v>
      </c>
      <c r="L25" s="1181">
        <v>10</v>
      </c>
      <c r="M25" s="1221"/>
    </row>
    <row r="26" spans="1:13" ht="9.75" customHeight="1">
      <c r="A26" s="1201"/>
      <c r="B26" s="1178" t="s">
        <v>555</v>
      </c>
      <c r="C26" s="1232"/>
      <c r="D26" s="1180">
        <v>47</v>
      </c>
      <c r="E26" s="1181">
        <v>49</v>
      </c>
      <c r="F26" s="1181">
        <v>46</v>
      </c>
      <c r="G26" s="1181">
        <v>51</v>
      </c>
      <c r="H26" s="1181">
        <v>51</v>
      </c>
      <c r="I26" s="1181">
        <v>103</v>
      </c>
      <c r="J26" s="1181">
        <v>104</v>
      </c>
      <c r="K26" s="1181">
        <v>34</v>
      </c>
      <c r="L26" s="1181">
        <v>33</v>
      </c>
      <c r="M26" s="1221"/>
    </row>
    <row r="27" spans="1:13" ht="9.75" customHeight="1">
      <c r="A27" s="1201"/>
      <c r="B27" s="1178" t="s">
        <v>556</v>
      </c>
      <c r="C27" s="1232"/>
      <c r="D27" s="1180">
        <v>1</v>
      </c>
      <c r="E27" s="1181">
        <v>1</v>
      </c>
      <c r="F27" s="1181">
        <v>1</v>
      </c>
      <c r="G27" s="1181">
        <v>1</v>
      </c>
      <c r="H27" s="1181">
        <v>1</v>
      </c>
      <c r="I27" s="1181">
        <v>1</v>
      </c>
      <c r="J27" s="1181">
        <v>1</v>
      </c>
      <c r="K27" s="1181">
        <v>1</v>
      </c>
      <c r="L27" s="1181">
        <v>1</v>
      </c>
      <c r="M27" s="1221"/>
    </row>
    <row r="28" spans="1:13" ht="9.75" customHeight="1">
      <c r="A28" s="1230"/>
      <c r="B28" s="1231" t="s">
        <v>557</v>
      </c>
      <c r="C28" s="1232"/>
      <c r="D28" s="1202">
        <v>3</v>
      </c>
      <c r="E28" s="472">
        <v>3</v>
      </c>
      <c r="F28" s="472">
        <v>3</v>
      </c>
      <c r="G28" s="472">
        <v>4</v>
      </c>
      <c r="H28" s="472">
        <v>4</v>
      </c>
      <c r="I28" s="472">
        <v>3</v>
      </c>
      <c r="J28" s="472">
        <v>3</v>
      </c>
      <c r="K28" s="472">
        <v>3</v>
      </c>
      <c r="L28" s="472">
        <v>3</v>
      </c>
      <c r="M28" s="1221"/>
    </row>
    <row r="29" spans="1:13" ht="9.75" customHeight="1">
      <c r="A29" s="1199"/>
      <c r="B29" s="450" t="s">
        <v>567</v>
      </c>
      <c r="C29" s="1224"/>
      <c r="D29" s="1185">
        <f>SUM(D12:D28)</f>
        <v>790</v>
      </c>
      <c r="E29" s="882">
        <f>SUM(E12:E28)</f>
        <v>841</v>
      </c>
      <c r="F29" s="882">
        <f aca="true" t="shared" si="1" ref="F29:L29">SUM(F12:F28)</f>
        <v>843</v>
      </c>
      <c r="G29" s="882">
        <f t="shared" si="1"/>
        <v>955</v>
      </c>
      <c r="H29" s="882">
        <f t="shared" si="1"/>
        <v>931</v>
      </c>
      <c r="I29" s="882">
        <f t="shared" si="1"/>
        <v>992</v>
      </c>
      <c r="J29" s="882">
        <f t="shared" si="1"/>
        <v>1128</v>
      </c>
      <c r="K29" s="882">
        <f t="shared" si="1"/>
        <v>1190</v>
      </c>
      <c r="L29" s="882">
        <f t="shared" si="1"/>
        <v>1153</v>
      </c>
      <c r="M29" s="1203"/>
    </row>
    <row r="30" spans="1:13" ht="9.75" customHeight="1">
      <c r="A30" s="2411" t="s">
        <v>568</v>
      </c>
      <c r="B30" s="2411"/>
      <c r="C30" s="1232"/>
      <c r="D30" s="870">
        <f>D9+D29</f>
        <v>1521</v>
      </c>
      <c r="E30" s="871">
        <f>E9+E29</f>
        <v>1587</v>
      </c>
      <c r="F30" s="871">
        <f aca="true" t="shared" si="2" ref="F30:L30">F9+F29</f>
        <v>1547</v>
      </c>
      <c r="G30" s="871">
        <f t="shared" si="2"/>
        <v>1623</v>
      </c>
      <c r="H30" s="871">
        <f t="shared" si="2"/>
        <v>1692</v>
      </c>
      <c r="I30" s="871">
        <f t="shared" si="2"/>
        <v>1749</v>
      </c>
      <c r="J30" s="871">
        <f t="shared" si="2"/>
        <v>1867</v>
      </c>
      <c r="K30" s="871">
        <f t="shared" si="2"/>
        <v>1953</v>
      </c>
      <c r="L30" s="871">
        <f t="shared" si="2"/>
        <v>1942</v>
      </c>
      <c r="M30" s="1233"/>
    </row>
    <row r="31" spans="1:13" ht="9.75" customHeight="1">
      <c r="A31" s="1214"/>
      <c r="B31" s="1214"/>
      <c r="C31" s="1213"/>
      <c r="D31" s="1234"/>
      <c r="E31" s="1235"/>
      <c r="F31" s="1235"/>
      <c r="G31" s="1235"/>
      <c r="H31" s="1235"/>
      <c r="I31" s="1235"/>
      <c r="J31" s="1235"/>
      <c r="K31" s="1235"/>
      <c r="L31" s="1235"/>
      <c r="M31" s="1213"/>
    </row>
    <row r="32" spans="1:13" ht="9.75" customHeight="1">
      <c r="A32" s="2410" t="s">
        <v>569</v>
      </c>
      <c r="B32" s="2410"/>
      <c r="C32" s="1214"/>
      <c r="D32" s="1236"/>
      <c r="E32" s="1237"/>
      <c r="F32" s="1237"/>
      <c r="G32" s="1237"/>
      <c r="H32" s="1237"/>
      <c r="I32" s="1237"/>
      <c r="J32" s="1237"/>
      <c r="K32" s="1237"/>
      <c r="L32" s="1237"/>
      <c r="M32" s="1217"/>
    </row>
    <row r="33" spans="1:13" ht="9.75" customHeight="1">
      <c r="A33" s="2410" t="s">
        <v>564</v>
      </c>
      <c r="B33" s="2410"/>
      <c r="C33" s="1214"/>
      <c r="D33" s="469"/>
      <c r="E33" s="467"/>
      <c r="F33" s="467"/>
      <c r="G33" s="467"/>
      <c r="H33" s="467"/>
      <c r="I33" s="467"/>
      <c r="J33" s="467"/>
      <c r="K33" s="467"/>
      <c r="L33" s="467"/>
      <c r="M33" s="1221"/>
    </row>
    <row r="34" spans="1:13" ht="9.75" customHeight="1">
      <c r="A34" s="1227"/>
      <c r="B34" s="1228" t="s">
        <v>534</v>
      </c>
      <c r="C34" s="1229"/>
      <c r="D34" s="479">
        <v>343</v>
      </c>
      <c r="E34" s="480">
        <v>339</v>
      </c>
      <c r="F34" s="480">
        <v>345</v>
      </c>
      <c r="G34" s="480">
        <v>318</v>
      </c>
      <c r="H34" s="480">
        <v>411</v>
      </c>
      <c r="I34" s="480">
        <v>419</v>
      </c>
      <c r="J34" s="480">
        <v>414</v>
      </c>
      <c r="K34" s="480">
        <v>439</v>
      </c>
      <c r="L34" s="480">
        <v>477</v>
      </c>
      <c r="M34" s="1221"/>
    </row>
    <row r="35" spans="1:13" ht="9.75" customHeight="1">
      <c r="A35" s="1227"/>
      <c r="B35" s="1228" t="s">
        <v>535</v>
      </c>
      <c r="C35" s="1229"/>
      <c r="D35" s="479">
        <v>3</v>
      </c>
      <c r="E35" s="480">
        <v>4</v>
      </c>
      <c r="F35" s="480">
        <v>4</v>
      </c>
      <c r="G35" s="480">
        <v>4</v>
      </c>
      <c r="H35" s="480">
        <v>4</v>
      </c>
      <c r="I35" s="480">
        <v>0</v>
      </c>
      <c r="J35" s="480">
        <v>0</v>
      </c>
      <c r="K35" s="480">
        <v>0</v>
      </c>
      <c r="L35" s="480">
        <v>0</v>
      </c>
      <c r="M35" s="1221"/>
    </row>
    <row r="36" spans="1:13" ht="9.75" customHeight="1">
      <c r="A36" s="1201"/>
      <c r="B36" s="1178" t="s">
        <v>536</v>
      </c>
      <c r="C36" s="1224"/>
      <c r="D36" s="1202">
        <v>385</v>
      </c>
      <c r="E36" s="472">
        <v>403</v>
      </c>
      <c r="F36" s="472">
        <v>355</v>
      </c>
      <c r="G36" s="472">
        <v>346</v>
      </c>
      <c r="H36" s="472">
        <v>346</v>
      </c>
      <c r="I36" s="472">
        <v>338</v>
      </c>
      <c r="J36" s="472">
        <v>325</v>
      </c>
      <c r="K36" s="472">
        <v>324</v>
      </c>
      <c r="L36" s="472">
        <v>312</v>
      </c>
      <c r="M36" s="1177"/>
    </row>
    <row r="37" spans="1:13" ht="9.75" customHeight="1">
      <c r="A37" s="1212"/>
      <c r="B37" s="1212"/>
      <c r="C37" s="1213"/>
      <c r="D37" s="1185">
        <f>SUM(D34:D36)</f>
        <v>731</v>
      </c>
      <c r="E37" s="882">
        <f>SUM(E34:E36)</f>
        <v>746</v>
      </c>
      <c r="F37" s="882">
        <f aca="true" t="shared" si="3" ref="F37:L37">SUM(F34:F36)</f>
        <v>704</v>
      </c>
      <c r="G37" s="882">
        <f t="shared" si="3"/>
        <v>668</v>
      </c>
      <c r="H37" s="882">
        <f t="shared" si="3"/>
        <v>761</v>
      </c>
      <c r="I37" s="882">
        <f t="shared" si="3"/>
        <v>757</v>
      </c>
      <c r="J37" s="882">
        <f t="shared" si="3"/>
        <v>739</v>
      </c>
      <c r="K37" s="882">
        <f t="shared" si="3"/>
        <v>763</v>
      </c>
      <c r="L37" s="882">
        <f t="shared" si="3"/>
        <v>789</v>
      </c>
      <c r="M37" s="1211"/>
    </row>
    <row r="38" spans="1:13" ht="9.75" customHeight="1">
      <c r="A38" s="2336" t="s">
        <v>471</v>
      </c>
      <c r="B38" s="2336"/>
      <c r="C38" s="1198"/>
      <c r="D38" s="878"/>
      <c r="E38" s="463"/>
      <c r="F38" s="463"/>
      <c r="G38" s="463"/>
      <c r="H38" s="463"/>
      <c r="I38" s="463"/>
      <c r="J38" s="463"/>
      <c r="K38" s="463"/>
      <c r="L38" s="463"/>
      <c r="M38" s="1177"/>
    </row>
    <row r="39" spans="1:13" ht="9.75" customHeight="1">
      <c r="A39" s="1227"/>
      <c r="B39" s="1228" t="s">
        <v>534</v>
      </c>
      <c r="C39" s="1229"/>
      <c r="D39" s="479">
        <v>88</v>
      </c>
      <c r="E39" s="480">
        <v>102</v>
      </c>
      <c r="F39" s="480">
        <v>96</v>
      </c>
      <c r="G39" s="480">
        <v>106</v>
      </c>
      <c r="H39" s="480">
        <v>135</v>
      </c>
      <c r="I39" s="480">
        <v>102</v>
      </c>
      <c r="J39" s="480">
        <v>205</v>
      </c>
      <c r="K39" s="480">
        <v>226</v>
      </c>
      <c r="L39" s="480">
        <v>133</v>
      </c>
      <c r="M39" s="1221"/>
    </row>
    <row r="40" spans="1:13" ht="9.75" customHeight="1">
      <c r="A40" s="1227"/>
      <c r="B40" s="1228" t="s">
        <v>535</v>
      </c>
      <c r="C40" s="1229"/>
      <c r="D40" s="479">
        <v>178</v>
      </c>
      <c r="E40" s="480">
        <v>191</v>
      </c>
      <c r="F40" s="480">
        <v>231</v>
      </c>
      <c r="G40" s="480">
        <v>263</v>
      </c>
      <c r="H40" s="480">
        <v>218</v>
      </c>
      <c r="I40" s="480">
        <v>323</v>
      </c>
      <c r="J40" s="480">
        <v>334</v>
      </c>
      <c r="K40" s="480">
        <v>304</v>
      </c>
      <c r="L40" s="480">
        <v>321</v>
      </c>
      <c r="M40" s="1221"/>
    </row>
    <row r="41" spans="1:13" ht="9.75" customHeight="1">
      <c r="A41" s="1227"/>
      <c r="B41" s="1228" t="s">
        <v>536</v>
      </c>
      <c r="C41" s="1232"/>
      <c r="D41" s="1238">
        <v>524</v>
      </c>
      <c r="E41" s="470">
        <v>548</v>
      </c>
      <c r="F41" s="470">
        <v>516</v>
      </c>
      <c r="G41" s="470">
        <v>586</v>
      </c>
      <c r="H41" s="470">
        <v>578</v>
      </c>
      <c r="I41" s="470">
        <v>567</v>
      </c>
      <c r="J41" s="470">
        <v>589</v>
      </c>
      <c r="K41" s="470">
        <v>660</v>
      </c>
      <c r="L41" s="470">
        <v>699</v>
      </c>
      <c r="M41" s="1221"/>
    </row>
    <row r="42" spans="1:13" ht="9.75" customHeight="1">
      <c r="A42" s="1212"/>
      <c r="B42" s="1212"/>
      <c r="C42" s="1213"/>
      <c r="D42" s="1185">
        <f>SUM(D39:D41)</f>
        <v>790</v>
      </c>
      <c r="E42" s="882">
        <f>SUM(E39:E41)</f>
        <v>841</v>
      </c>
      <c r="F42" s="882">
        <f aca="true" t="shared" si="4" ref="F42:L42">SUM(F39:F41)</f>
        <v>843</v>
      </c>
      <c r="G42" s="882">
        <f t="shared" si="4"/>
        <v>955</v>
      </c>
      <c r="H42" s="882">
        <f t="shared" si="4"/>
        <v>931</v>
      </c>
      <c r="I42" s="882">
        <f t="shared" si="4"/>
        <v>992</v>
      </c>
      <c r="J42" s="882">
        <f t="shared" si="4"/>
        <v>1128</v>
      </c>
      <c r="K42" s="882">
        <f t="shared" si="4"/>
        <v>1190</v>
      </c>
      <c r="L42" s="882">
        <f t="shared" si="4"/>
        <v>1153</v>
      </c>
      <c r="M42" s="1211"/>
    </row>
    <row r="43" spans="1:13" ht="9.75" customHeight="1">
      <c r="A43" s="2331" t="s">
        <v>568</v>
      </c>
      <c r="B43" s="2331"/>
      <c r="C43" s="1239"/>
      <c r="D43" s="870">
        <f>D37+D42</f>
        <v>1521</v>
      </c>
      <c r="E43" s="871">
        <f>E37+E42</f>
        <v>1587</v>
      </c>
      <c r="F43" s="871">
        <f aca="true" t="shared" si="5" ref="F43:L43">F37+F42</f>
        <v>1547</v>
      </c>
      <c r="G43" s="871">
        <f t="shared" si="5"/>
        <v>1623</v>
      </c>
      <c r="H43" s="871">
        <f t="shared" si="5"/>
        <v>1692</v>
      </c>
      <c r="I43" s="871">
        <f t="shared" si="5"/>
        <v>1749</v>
      </c>
      <c r="J43" s="871">
        <f t="shared" si="5"/>
        <v>1867</v>
      </c>
      <c r="K43" s="871">
        <f t="shared" si="5"/>
        <v>1953</v>
      </c>
      <c r="L43" s="871">
        <f t="shared" si="5"/>
        <v>1942</v>
      </c>
      <c r="M43" s="1204"/>
    </row>
    <row r="44" spans="1:13" ht="6" customHeight="1">
      <c r="A44" s="944"/>
      <c r="B44" s="944"/>
      <c r="C44" s="944"/>
      <c r="D44" s="944"/>
      <c r="E44" s="944"/>
      <c r="F44" s="944"/>
      <c r="G44" s="944"/>
      <c r="H44" s="944"/>
      <c r="I44" s="944"/>
      <c r="J44" s="944"/>
      <c r="K44" s="944"/>
      <c r="L44" s="944"/>
      <c r="M44" s="944"/>
    </row>
    <row r="45" spans="1:13" ht="9" customHeight="1">
      <c r="A45" s="2228">
        <v>1</v>
      </c>
      <c r="B45" s="2415" t="s">
        <v>570</v>
      </c>
      <c r="C45" s="2415"/>
      <c r="D45" s="2415"/>
      <c r="E45" s="2415"/>
      <c r="F45" s="2415"/>
      <c r="G45" s="2415"/>
      <c r="H45" s="2415"/>
      <c r="I45" s="2415"/>
      <c r="J45" s="2415"/>
      <c r="K45" s="2415"/>
      <c r="L45" s="2415"/>
      <c r="M45" s="2415"/>
    </row>
    <row r="46" ht="9.75" customHeight="1"/>
  </sheetData>
  <sheetProtection selectLockedCells="1"/>
  <mergeCells count="11">
    <mergeCell ref="B45:M45"/>
    <mergeCell ref="A32:B32"/>
    <mergeCell ref="A38:B38"/>
    <mergeCell ref="A43:B43"/>
    <mergeCell ref="A11:B11"/>
    <mergeCell ref="A30:B30"/>
    <mergeCell ref="A33:B33"/>
    <mergeCell ref="A1:M1"/>
    <mergeCell ref="A6:B6"/>
    <mergeCell ref="A5:C5"/>
    <mergeCell ref="A3:C3"/>
  </mergeCells>
  <printOptions horizontalCentered="1"/>
  <pageMargins left="0.25" right="0.25" top="0.5" bottom="0.25" header="0.5" footer="0.5"/>
  <pageSetup horizontalDpi="600" verticalDpi="600" orientation="landscape" paperSize="9" scale="98" r:id="rId1"/>
  <colBreaks count="1" manualBreakCount="1">
    <brk id="13" min="3" max="46" man="1"/>
  </colBreaks>
</worksheet>
</file>

<file path=xl/worksheets/sheet23.xml><?xml version="1.0" encoding="utf-8"?>
<worksheet xmlns="http://schemas.openxmlformats.org/spreadsheetml/2006/main" xmlns:r="http://schemas.openxmlformats.org/officeDocument/2006/relationships">
  <dimension ref="A1:O49"/>
  <sheetViews>
    <sheetView zoomScalePageLayoutView="0" workbookViewId="0" topLeftCell="A1">
      <selection activeCell="L44" sqref="L44"/>
    </sheetView>
  </sheetViews>
  <sheetFormatPr defaultColWidth="9.140625" defaultRowHeight="12.75"/>
  <cols>
    <col min="1" max="3" width="2.140625" style="1299" customWidth="1"/>
    <col min="4" max="4" width="71.57421875" style="1299" customWidth="1"/>
    <col min="5" max="5" width="4.28125" style="1299" customWidth="1"/>
    <col min="6" max="6" width="7.140625" style="1299" customWidth="1"/>
    <col min="7" max="7" width="7.140625" style="1300" customWidth="1"/>
    <col min="8" max="8" width="7.140625" style="1301" customWidth="1"/>
    <col min="9" max="14" width="7.140625" style="1243" customWidth="1"/>
    <col min="15" max="15" width="1.7109375" style="1243" customWidth="1"/>
    <col min="16" max="16" width="9.140625" style="1243" customWidth="1"/>
    <col min="17" max="17" width="9.140625" style="1302" customWidth="1"/>
    <col min="18" max="18" width="9.140625" style="1303" customWidth="1"/>
    <col min="19" max="255" width="9.140625" style="1243" customWidth="1"/>
    <col min="256" max="16384" width="9.140625" style="1243" customWidth="1"/>
  </cols>
  <sheetData>
    <row r="1" spans="1:15" ht="16.5">
      <c r="A1" s="2417" t="s">
        <v>571</v>
      </c>
      <c r="B1" s="2417"/>
      <c r="C1" s="2417"/>
      <c r="D1" s="2417"/>
      <c r="E1" s="2417"/>
      <c r="F1" s="2417"/>
      <c r="G1" s="2417"/>
      <c r="H1" s="2417"/>
      <c r="I1" s="2417"/>
      <c r="J1" s="2417"/>
      <c r="K1" s="2417"/>
      <c r="L1" s="2417"/>
      <c r="M1" s="2417"/>
      <c r="N1" s="2417"/>
      <c r="O1" s="2417"/>
    </row>
    <row r="2" spans="1:15" ht="9" customHeight="1">
      <c r="A2" s="1244"/>
      <c r="B2" s="1244"/>
      <c r="C2" s="1244"/>
      <c r="D2" s="1244"/>
      <c r="E2" s="1245"/>
      <c r="F2" s="1245"/>
      <c r="G2" s="1245"/>
      <c r="H2" s="1245"/>
      <c r="I2" s="1245"/>
      <c r="J2" s="1245"/>
      <c r="K2" s="1245"/>
      <c r="L2" s="1245"/>
      <c r="M2" s="1245"/>
      <c r="N2" s="1245"/>
      <c r="O2" s="1245"/>
    </row>
    <row r="3" spans="1:15" ht="9.75" customHeight="1">
      <c r="A3" s="2418" t="s">
        <v>202</v>
      </c>
      <c r="B3" s="2418"/>
      <c r="C3" s="2418"/>
      <c r="D3" s="2418"/>
      <c r="E3" s="1246"/>
      <c r="F3" s="1247" t="s">
        <v>217</v>
      </c>
      <c r="G3" s="948" t="s">
        <v>225</v>
      </c>
      <c r="H3" s="948" t="s">
        <v>226</v>
      </c>
      <c r="I3" s="948" t="s">
        <v>227</v>
      </c>
      <c r="J3" s="948" t="s">
        <v>228</v>
      </c>
      <c r="K3" s="948" t="s">
        <v>229</v>
      </c>
      <c r="L3" s="948" t="s">
        <v>230</v>
      </c>
      <c r="M3" s="948" t="s">
        <v>231</v>
      </c>
      <c r="N3" s="948" t="s">
        <v>232</v>
      </c>
      <c r="O3" s="1248"/>
    </row>
    <row r="4" spans="1:15" ht="9.75" customHeight="1">
      <c r="A4" s="1249"/>
      <c r="B4" s="1249"/>
      <c r="C4" s="1249"/>
      <c r="D4" s="1249"/>
      <c r="E4" s="1246"/>
      <c r="F4" s="1246"/>
      <c r="G4" s="1250"/>
      <c r="H4" s="1250"/>
      <c r="I4" s="1250"/>
      <c r="J4" s="1250"/>
      <c r="K4" s="1250"/>
      <c r="L4" s="1250"/>
      <c r="M4" s="1250"/>
      <c r="N4" s="1250"/>
      <c r="O4" s="1246"/>
    </row>
    <row r="5" spans="1:15" ht="9.75" customHeight="1">
      <c r="A5" s="2416" t="s">
        <v>572</v>
      </c>
      <c r="B5" s="2416"/>
      <c r="C5" s="2416"/>
      <c r="D5" s="2416"/>
      <c r="E5" s="1246"/>
      <c r="F5" s="1251"/>
      <c r="G5" s="1252"/>
      <c r="H5" s="1252"/>
      <c r="I5" s="1252"/>
      <c r="J5" s="1252"/>
      <c r="K5" s="1252"/>
      <c r="L5" s="1252"/>
      <c r="M5" s="1252"/>
      <c r="N5" s="1252"/>
      <c r="O5" s="1253"/>
    </row>
    <row r="6" spans="1:15" ht="9.75" customHeight="1">
      <c r="A6" s="2366" t="s">
        <v>564</v>
      </c>
      <c r="B6" s="2366"/>
      <c r="C6" s="2366"/>
      <c r="D6" s="2366"/>
      <c r="E6" s="1246"/>
      <c r="F6" s="1254"/>
      <c r="G6" s="1250"/>
      <c r="H6" s="1250"/>
      <c r="I6" s="1250"/>
      <c r="J6" s="1250"/>
      <c r="K6" s="1250"/>
      <c r="L6" s="1250"/>
      <c r="M6" s="1250"/>
      <c r="N6" s="1250"/>
      <c r="O6" s="1255"/>
    </row>
    <row r="7" spans="1:15" ht="9.75" customHeight="1">
      <c r="A7" s="1256"/>
      <c r="B7" s="2366" t="s">
        <v>573</v>
      </c>
      <c r="C7" s="2366"/>
      <c r="D7" s="2366"/>
      <c r="E7" s="1246"/>
      <c r="F7" s="1254"/>
      <c r="G7" s="1250"/>
      <c r="H7" s="1250"/>
      <c r="I7" s="1250"/>
      <c r="J7" s="1250"/>
      <c r="K7" s="1250"/>
      <c r="L7" s="1250"/>
      <c r="M7" s="1250"/>
      <c r="N7" s="1250"/>
      <c r="O7" s="1255"/>
    </row>
    <row r="8" spans="1:15" ht="9.75" customHeight="1">
      <c r="A8" s="996"/>
      <c r="B8" s="992"/>
      <c r="C8" s="992"/>
      <c r="D8" s="996" t="s">
        <v>383</v>
      </c>
      <c r="E8" s="952"/>
      <c r="F8" s="1002">
        <v>1</v>
      </c>
      <c r="G8" s="1003">
        <v>1</v>
      </c>
      <c r="H8" s="1003">
        <v>1</v>
      </c>
      <c r="I8" s="1003">
        <v>1</v>
      </c>
      <c r="J8" s="1003">
        <v>1</v>
      </c>
      <c r="K8" s="1003">
        <v>1</v>
      </c>
      <c r="L8" s="1003">
        <v>0</v>
      </c>
      <c r="M8" s="1003">
        <v>0</v>
      </c>
      <c r="N8" s="1003">
        <v>0</v>
      </c>
      <c r="O8" s="1257"/>
    </row>
    <row r="9" spans="1:15" ht="9.75" customHeight="1">
      <c r="A9" s="1258"/>
      <c r="B9" s="995"/>
      <c r="C9" s="995"/>
      <c r="D9" s="1258" t="s">
        <v>538</v>
      </c>
      <c r="E9" s="1259"/>
      <c r="F9" s="997">
        <v>9</v>
      </c>
      <c r="G9" s="998">
        <v>9</v>
      </c>
      <c r="H9" s="998">
        <v>9</v>
      </c>
      <c r="I9" s="998">
        <v>9</v>
      </c>
      <c r="J9" s="998">
        <v>9</v>
      </c>
      <c r="K9" s="998">
        <v>8</v>
      </c>
      <c r="L9" s="998">
        <v>8</v>
      </c>
      <c r="M9" s="998">
        <v>8</v>
      </c>
      <c r="N9" s="998">
        <v>9</v>
      </c>
      <c r="O9" s="1257"/>
    </row>
    <row r="10" spans="1:15" ht="9.75" customHeight="1">
      <c r="A10" s="973"/>
      <c r="B10" s="2367" t="s">
        <v>574</v>
      </c>
      <c r="C10" s="2367"/>
      <c r="D10" s="2367"/>
      <c r="E10" s="1259"/>
      <c r="F10" s="982">
        <f>SUM(F8:F9)</f>
        <v>10</v>
      </c>
      <c r="G10" s="983">
        <f>SUM(G8:G9)</f>
        <v>10</v>
      </c>
      <c r="H10" s="983">
        <f aca="true" t="shared" si="0" ref="H10:N10">SUM(H8:H9)</f>
        <v>10</v>
      </c>
      <c r="I10" s="983">
        <f t="shared" si="0"/>
        <v>10</v>
      </c>
      <c r="J10" s="983">
        <f t="shared" si="0"/>
        <v>10</v>
      </c>
      <c r="K10" s="983">
        <f t="shared" si="0"/>
        <v>9</v>
      </c>
      <c r="L10" s="983">
        <f t="shared" si="0"/>
        <v>8</v>
      </c>
      <c r="M10" s="983">
        <f t="shared" si="0"/>
        <v>8</v>
      </c>
      <c r="N10" s="983">
        <f t="shared" si="0"/>
        <v>9</v>
      </c>
      <c r="O10" s="1260"/>
    </row>
    <row r="11" spans="1:15" ht="9.75" customHeight="1">
      <c r="A11" s="1256"/>
      <c r="B11" s="2366" t="s">
        <v>575</v>
      </c>
      <c r="C11" s="2366"/>
      <c r="D11" s="2366"/>
      <c r="E11" s="1261"/>
      <c r="F11" s="961"/>
      <c r="G11" s="962"/>
      <c r="H11" s="962"/>
      <c r="I11" s="962"/>
      <c r="J11" s="962"/>
      <c r="K11" s="962"/>
      <c r="L11" s="962"/>
      <c r="M11" s="962"/>
      <c r="N11" s="962"/>
      <c r="O11" s="1257"/>
    </row>
    <row r="12" spans="1:15" ht="9.75" customHeight="1">
      <c r="A12" s="992"/>
      <c r="B12" s="991"/>
      <c r="C12" s="991"/>
      <c r="D12" s="996" t="s">
        <v>383</v>
      </c>
      <c r="E12" s="1262"/>
      <c r="F12" s="1002">
        <v>162</v>
      </c>
      <c r="G12" s="1003">
        <v>94</v>
      </c>
      <c r="H12" s="1003">
        <v>88</v>
      </c>
      <c r="I12" s="1003">
        <v>75</v>
      </c>
      <c r="J12" s="1003">
        <v>54</v>
      </c>
      <c r="K12" s="1003">
        <v>50</v>
      </c>
      <c r="L12" s="1003">
        <v>45</v>
      </c>
      <c r="M12" s="1003">
        <v>40</v>
      </c>
      <c r="N12" s="1003">
        <v>40</v>
      </c>
      <c r="O12" s="1257"/>
    </row>
    <row r="13" spans="1:15" ht="9.75" customHeight="1">
      <c r="A13" s="995"/>
      <c r="B13" s="992"/>
      <c r="C13" s="992"/>
      <c r="D13" s="1258" t="s">
        <v>538</v>
      </c>
      <c r="E13" s="1262"/>
      <c r="F13" s="1263">
        <v>133</v>
      </c>
      <c r="G13" s="1264">
        <v>123</v>
      </c>
      <c r="H13" s="1264">
        <v>126</v>
      </c>
      <c r="I13" s="1264">
        <v>132</v>
      </c>
      <c r="J13" s="1264">
        <v>183</v>
      </c>
      <c r="K13" s="1264">
        <v>174</v>
      </c>
      <c r="L13" s="1264">
        <v>176</v>
      </c>
      <c r="M13" s="1264">
        <v>179</v>
      </c>
      <c r="N13" s="1264">
        <v>180</v>
      </c>
      <c r="O13" s="1265"/>
    </row>
    <row r="14" spans="1:15" ht="9.75" customHeight="1">
      <c r="A14" s="973"/>
      <c r="B14" s="973"/>
      <c r="C14" s="2367" t="s">
        <v>152</v>
      </c>
      <c r="D14" s="2367"/>
      <c r="E14" s="1266"/>
      <c r="F14" s="1002">
        <f>SUM(F12:F13)</f>
        <v>295</v>
      </c>
      <c r="G14" s="1003">
        <f>SUM(G12:G13)</f>
        <v>217</v>
      </c>
      <c r="H14" s="1003">
        <f aca="true" t="shared" si="1" ref="H14:N14">SUM(H12:H13)</f>
        <v>214</v>
      </c>
      <c r="I14" s="1003">
        <f t="shared" si="1"/>
        <v>207</v>
      </c>
      <c r="J14" s="1003">
        <f t="shared" si="1"/>
        <v>237</v>
      </c>
      <c r="K14" s="1003">
        <f t="shared" si="1"/>
        <v>224</v>
      </c>
      <c r="L14" s="1003">
        <f t="shared" si="1"/>
        <v>221</v>
      </c>
      <c r="M14" s="1003">
        <f t="shared" si="1"/>
        <v>219</v>
      </c>
      <c r="N14" s="1003">
        <f t="shared" si="1"/>
        <v>220</v>
      </c>
      <c r="O14" s="1257"/>
    </row>
    <row r="15" spans="1:15" ht="9.75" customHeight="1">
      <c r="A15" s="973"/>
      <c r="B15" s="975"/>
      <c r="C15" s="2367" t="s">
        <v>576</v>
      </c>
      <c r="D15" s="2367"/>
      <c r="E15" s="1262"/>
      <c r="F15" s="961">
        <v>788</v>
      </c>
      <c r="G15" s="962">
        <v>797</v>
      </c>
      <c r="H15" s="962">
        <v>904</v>
      </c>
      <c r="I15" s="962">
        <v>891</v>
      </c>
      <c r="J15" s="962">
        <v>868</v>
      </c>
      <c r="K15" s="962">
        <v>888</v>
      </c>
      <c r="L15" s="962">
        <v>892</v>
      </c>
      <c r="M15" s="962">
        <v>901</v>
      </c>
      <c r="N15" s="962">
        <v>922</v>
      </c>
      <c r="O15" s="1257"/>
    </row>
    <row r="16" spans="1:15" ht="9.75" customHeight="1">
      <c r="A16" s="1267"/>
      <c r="B16" s="2367" t="s">
        <v>577</v>
      </c>
      <c r="C16" s="2367"/>
      <c r="D16" s="2367"/>
      <c r="E16" s="1259"/>
      <c r="F16" s="982">
        <f>SUM(F14:F15)</f>
        <v>1083</v>
      </c>
      <c r="G16" s="983">
        <f>SUM(G14:G15)</f>
        <v>1014</v>
      </c>
      <c r="H16" s="983">
        <f aca="true" t="shared" si="2" ref="H16:N16">SUM(H14:H15)</f>
        <v>1118</v>
      </c>
      <c r="I16" s="983">
        <f t="shared" si="2"/>
        <v>1098</v>
      </c>
      <c r="J16" s="983">
        <f t="shared" si="2"/>
        <v>1105</v>
      </c>
      <c r="K16" s="983">
        <f t="shared" si="2"/>
        <v>1112</v>
      </c>
      <c r="L16" s="983">
        <f t="shared" si="2"/>
        <v>1113</v>
      </c>
      <c r="M16" s="983">
        <f t="shared" si="2"/>
        <v>1120</v>
      </c>
      <c r="N16" s="983">
        <f t="shared" si="2"/>
        <v>1142</v>
      </c>
      <c r="O16" s="1260"/>
    </row>
    <row r="17" spans="1:15" ht="9.75" customHeight="1">
      <c r="A17" s="1268"/>
      <c r="B17" s="2367" t="s">
        <v>578</v>
      </c>
      <c r="C17" s="2367"/>
      <c r="D17" s="2367"/>
      <c r="E17" s="1259"/>
      <c r="F17" s="982">
        <f>F10+F16</f>
        <v>1093</v>
      </c>
      <c r="G17" s="983">
        <f>G10+G16</f>
        <v>1024</v>
      </c>
      <c r="H17" s="983">
        <f aca="true" t="shared" si="3" ref="H17:N17">H10+H16</f>
        <v>1128</v>
      </c>
      <c r="I17" s="983">
        <f t="shared" si="3"/>
        <v>1108</v>
      </c>
      <c r="J17" s="983">
        <f t="shared" si="3"/>
        <v>1115</v>
      </c>
      <c r="K17" s="983">
        <f t="shared" si="3"/>
        <v>1121</v>
      </c>
      <c r="L17" s="983">
        <f t="shared" si="3"/>
        <v>1121</v>
      </c>
      <c r="M17" s="983">
        <f t="shared" si="3"/>
        <v>1128</v>
      </c>
      <c r="N17" s="983">
        <f t="shared" si="3"/>
        <v>1151</v>
      </c>
      <c r="O17" s="1269"/>
    </row>
    <row r="18" spans="1:15" ht="9.75" customHeight="1">
      <c r="A18" s="2366" t="s">
        <v>458</v>
      </c>
      <c r="B18" s="2366"/>
      <c r="C18" s="2366"/>
      <c r="D18" s="2366"/>
      <c r="E18" s="1261"/>
      <c r="F18" s="961"/>
      <c r="G18" s="962"/>
      <c r="H18" s="962"/>
      <c r="I18" s="962"/>
      <c r="J18" s="962"/>
      <c r="K18" s="962"/>
      <c r="L18" s="962"/>
      <c r="M18" s="962"/>
      <c r="N18" s="962"/>
      <c r="O18" s="1257"/>
    </row>
    <row r="19" spans="1:15" ht="9.75" customHeight="1">
      <c r="A19" s="1256"/>
      <c r="B19" s="2366" t="s">
        <v>573</v>
      </c>
      <c r="C19" s="2366"/>
      <c r="D19" s="2366"/>
      <c r="E19" s="1261"/>
      <c r="F19" s="961"/>
      <c r="G19" s="962"/>
      <c r="H19" s="962"/>
      <c r="I19" s="962"/>
      <c r="J19" s="962"/>
      <c r="K19" s="962"/>
      <c r="L19" s="962"/>
      <c r="M19" s="962"/>
      <c r="N19" s="962"/>
      <c r="O19" s="1257"/>
    </row>
    <row r="20" spans="1:15" ht="9.75" customHeight="1">
      <c r="A20" s="1270"/>
      <c r="B20" s="1270"/>
      <c r="C20" s="1270"/>
      <c r="D20" s="1271" t="s">
        <v>541</v>
      </c>
      <c r="E20" s="1250"/>
      <c r="F20" s="1272">
        <v>41</v>
      </c>
      <c r="G20" s="1273">
        <v>39</v>
      </c>
      <c r="H20" s="1273">
        <v>32</v>
      </c>
      <c r="I20" s="1273">
        <v>31</v>
      </c>
      <c r="J20" s="1273">
        <v>28</v>
      </c>
      <c r="K20" s="1273">
        <v>25</v>
      </c>
      <c r="L20" s="1273">
        <v>24</v>
      </c>
      <c r="M20" s="1273">
        <v>39</v>
      </c>
      <c r="N20" s="1273">
        <v>40</v>
      </c>
      <c r="O20" s="1255"/>
    </row>
    <row r="21" spans="1:15" ht="9.75" customHeight="1">
      <c r="A21" s="1274"/>
      <c r="B21" s="1274"/>
      <c r="C21" s="1274"/>
      <c r="D21" s="1275" t="s">
        <v>542</v>
      </c>
      <c r="E21" s="1276"/>
      <c r="F21" s="977">
        <v>3</v>
      </c>
      <c r="G21" s="978">
        <v>0</v>
      </c>
      <c r="H21" s="978">
        <v>0</v>
      </c>
      <c r="I21" s="978">
        <v>1</v>
      </c>
      <c r="J21" s="978">
        <v>1</v>
      </c>
      <c r="K21" s="978">
        <v>1</v>
      </c>
      <c r="L21" s="978">
        <v>1</v>
      </c>
      <c r="M21" s="978">
        <v>2</v>
      </c>
      <c r="N21" s="978">
        <v>1</v>
      </c>
      <c r="O21" s="1255"/>
    </row>
    <row r="22" spans="1:15" ht="9.75" customHeight="1">
      <c r="A22" s="1277"/>
      <c r="B22" s="1277"/>
      <c r="C22" s="1277"/>
      <c r="D22" s="1278" t="s">
        <v>543</v>
      </c>
      <c r="E22" s="1279"/>
      <c r="F22" s="977">
        <v>24</v>
      </c>
      <c r="G22" s="1280">
        <v>24</v>
      </c>
      <c r="H22" s="1280">
        <v>23</v>
      </c>
      <c r="I22" s="1280">
        <v>26</v>
      </c>
      <c r="J22" s="1280">
        <v>22</v>
      </c>
      <c r="K22" s="1280">
        <v>16</v>
      </c>
      <c r="L22" s="1280">
        <v>14</v>
      </c>
      <c r="M22" s="1280">
        <v>9</v>
      </c>
      <c r="N22" s="1280">
        <v>11</v>
      </c>
      <c r="O22" s="1255"/>
    </row>
    <row r="23" spans="1:15" ht="9.75" customHeight="1">
      <c r="A23" s="1277"/>
      <c r="B23" s="1277"/>
      <c r="C23" s="1277"/>
      <c r="D23" s="1278" t="s">
        <v>566</v>
      </c>
      <c r="E23" s="1279"/>
      <c r="F23" s="977">
        <v>92</v>
      </c>
      <c r="G23" s="1280">
        <v>91</v>
      </c>
      <c r="H23" s="1280">
        <v>82</v>
      </c>
      <c r="I23" s="1280">
        <v>99</v>
      </c>
      <c r="J23" s="1280">
        <v>108</v>
      </c>
      <c r="K23" s="1280">
        <v>108</v>
      </c>
      <c r="L23" s="1280">
        <v>101</v>
      </c>
      <c r="M23" s="1280">
        <v>121</v>
      </c>
      <c r="N23" s="1280">
        <v>97</v>
      </c>
      <c r="O23" s="1255"/>
    </row>
    <row r="24" spans="1:15" ht="9.75" customHeight="1">
      <c r="A24" s="1277"/>
      <c r="B24" s="1277"/>
      <c r="C24" s="1277"/>
      <c r="D24" s="1278" t="s">
        <v>545</v>
      </c>
      <c r="E24" s="1279"/>
      <c r="F24" s="977">
        <v>42</v>
      </c>
      <c r="G24" s="1280">
        <v>41</v>
      </c>
      <c r="H24" s="1280">
        <v>40</v>
      </c>
      <c r="I24" s="1280">
        <v>40</v>
      </c>
      <c r="J24" s="1280">
        <v>42</v>
      </c>
      <c r="K24" s="1280">
        <v>42</v>
      </c>
      <c r="L24" s="1280">
        <v>41</v>
      </c>
      <c r="M24" s="1280">
        <v>40</v>
      </c>
      <c r="N24" s="1280">
        <v>40</v>
      </c>
      <c r="O24" s="1255"/>
    </row>
    <row r="25" spans="1:15" ht="9.75" customHeight="1">
      <c r="A25" s="1277"/>
      <c r="B25" s="1277"/>
      <c r="C25" s="1277"/>
      <c r="D25" s="1278" t="s">
        <v>546</v>
      </c>
      <c r="E25" s="1279"/>
      <c r="F25" s="977">
        <v>5</v>
      </c>
      <c r="G25" s="1280">
        <v>5</v>
      </c>
      <c r="H25" s="1280">
        <v>5</v>
      </c>
      <c r="I25" s="1280">
        <v>6</v>
      </c>
      <c r="J25" s="1280">
        <v>6</v>
      </c>
      <c r="K25" s="1280">
        <v>6</v>
      </c>
      <c r="L25" s="1280">
        <v>5</v>
      </c>
      <c r="M25" s="1280">
        <v>10</v>
      </c>
      <c r="N25" s="1280">
        <v>10</v>
      </c>
      <c r="O25" s="1255"/>
    </row>
    <row r="26" spans="1:15" ht="9.75" customHeight="1">
      <c r="A26" s="1277"/>
      <c r="B26" s="1277"/>
      <c r="C26" s="1277"/>
      <c r="D26" s="1278" t="s">
        <v>547</v>
      </c>
      <c r="E26" s="1279"/>
      <c r="F26" s="977">
        <v>106</v>
      </c>
      <c r="G26" s="1280">
        <v>110</v>
      </c>
      <c r="H26" s="1280">
        <v>102</v>
      </c>
      <c r="I26" s="1280">
        <v>131</v>
      </c>
      <c r="J26" s="1280">
        <v>131</v>
      </c>
      <c r="K26" s="1280">
        <v>163</v>
      </c>
      <c r="L26" s="1280">
        <v>166</v>
      </c>
      <c r="M26" s="1280">
        <v>194</v>
      </c>
      <c r="N26" s="1280">
        <v>182</v>
      </c>
      <c r="O26" s="1255"/>
    </row>
    <row r="27" spans="1:15" ht="9.75" customHeight="1">
      <c r="A27" s="1277"/>
      <c r="B27" s="1277"/>
      <c r="C27" s="1277"/>
      <c r="D27" s="1278" t="s">
        <v>548</v>
      </c>
      <c r="E27" s="1279"/>
      <c r="F27" s="977">
        <v>5</v>
      </c>
      <c r="G27" s="1280">
        <v>7</v>
      </c>
      <c r="H27" s="1280">
        <v>5</v>
      </c>
      <c r="I27" s="1280">
        <v>6</v>
      </c>
      <c r="J27" s="1280">
        <v>4</v>
      </c>
      <c r="K27" s="1280">
        <v>4</v>
      </c>
      <c r="L27" s="1280">
        <v>6</v>
      </c>
      <c r="M27" s="1280">
        <v>7</v>
      </c>
      <c r="N27" s="1280">
        <v>9</v>
      </c>
      <c r="O27" s="1255"/>
    </row>
    <row r="28" spans="1:15" ht="9.75" customHeight="1">
      <c r="A28" s="1277"/>
      <c r="B28" s="1277"/>
      <c r="C28" s="1277"/>
      <c r="D28" s="1278" t="s">
        <v>549</v>
      </c>
      <c r="E28" s="1279"/>
      <c r="F28" s="977">
        <v>0</v>
      </c>
      <c r="G28" s="967">
        <v>0</v>
      </c>
      <c r="H28" s="967">
        <v>0</v>
      </c>
      <c r="I28" s="967">
        <v>1</v>
      </c>
      <c r="J28" s="967">
        <v>0</v>
      </c>
      <c r="K28" s="967">
        <v>0</v>
      </c>
      <c r="L28" s="967">
        <v>25</v>
      </c>
      <c r="M28" s="967">
        <v>12</v>
      </c>
      <c r="N28" s="967">
        <v>1</v>
      </c>
      <c r="O28" s="1255"/>
    </row>
    <row r="29" spans="1:15" ht="9.75" customHeight="1">
      <c r="A29" s="1277"/>
      <c r="B29" s="1277"/>
      <c r="C29" s="1277"/>
      <c r="D29" s="1278" t="s">
        <v>550</v>
      </c>
      <c r="E29" s="1279"/>
      <c r="F29" s="977">
        <v>0</v>
      </c>
      <c r="G29" s="967">
        <v>0</v>
      </c>
      <c r="H29" s="967">
        <v>0</v>
      </c>
      <c r="I29" s="967">
        <v>0</v>
      </c>
      <c r="J29" s="967">
        <v>0</v>
      </c>
      <c r="K29" s="967">
        <v>0</v>
      </c>
      <c r="L29" s="967">
        <v>0</v>
      </c>
      <c r="M29" s="1280">
        <v>1</v>
      </c>
      <c r="N29" s="1280">
        <v>2</v>
      </c>
      <c r="O29" s="1255"/>
    </row>
    <row r="30" spans="1:15" ht="9.75" customHeight="1">
      <c r="A30" s="1277"/>
      <c r="B30" s="1277"/>
      <c r="C30" s="1277"/>
      <c r="D30" s="1278" t="s">
        <v>551</v>
      </c>
      <c r="E30" s="1279"/>
      <c r="F30" s="977">
        <v>8</v>
      </c>
      <c r="G30" s="967">
        <v>8</v>
      </c>
      <c r="H30" s="967">
        <v>9</v>
      </c>
      <c r="I30" s="967">
        <v>0</v>
      </c>
      <c r="J30" s="967">
        <v>0</v>
      </c>
      <c r="K30" s="967">
        <v>0</v>
      </c>
      <c r="L30" s="967">
        <v>0</v>
      </c>
      <c r="M30" s="1280">
        <v>1</v>
      </c>
      <c r="N30" s="1280">
        <v>1</v>
      </c>
      <c r="O30" s="1255"/>
    </row>
    <row r="31" spans="1:15" ht="9.75" customHeight="1">
      <c r="A31" s="1277"/>
      <c r="B31" s="1277"/>
      <c r="C31" s="1277"/>
      <c r="D31" s="1278" t="s">
        <v>552</v>
      </c>
      <c r="E31" s="1279"/>
      <c r="F31" s="977">
        <v>1</v>
      </c>
      <c r="G31" s="1280">
        <v>1</v>
      </c>
      <c r="H31" s="1280">
        <v>1</v>
      </c>
      <c r="I31" s="1280">
        <v>1</v>
      </c>
      <c r="J31" s="1280">
        <v>1</v>
      </c>
      <c r="K31" s="1280">
        <v>1</v>
      </c>
      <c r="L31" s="1280">
        <v>1</v>
      </c>
      <c r="M31" s="1280">
        <v>7</v>
      </c>
      <c r="N31" s="1280">
        <v>11</v>
      </c>
      <c r="O31" s="1255"/>
    </row>
    <row r="32" spans="1:15" ht="9.75" customHeight="1">
      <c r="A32" s="1277"/>
      <c r="B32" s="1277"/>
      <c r="C32" s="1277"/>
      <c r="D32" s="1278" t="s">
        <v>553</v>
      </c>
      <c r="E32" s="1279"/>
      <c r="F32" s="977">
        <v>2</v>
      </c>
      <c r="G32" s="1280">
        <v>2</v>
      </c>
      <c r="H32" s="1280">
        <v>2</v>
      </c>
      <c r="I32" s="1280">
        <v>2</v>
      </c>
      <c r="J32" s="1280">
        <v>1</v>
      </c>
      <c r="K32" s="1280">
        <v>1</v>
      </c>
      <c r="L32" s="1280">
        <v>1</v>
      </c>
      <c r="M32" s="1280">
        <v>0</v>
      </c>
      <c r="N32" s="1280">
        <v>0</v>
      </c>
      <c r="O32" s="1255"/>
    </row>
    <row r="33" spans="1:15" ht="9.75" customHeight="1">
      <c r="A33" s="1277"/>
      <c r="B33" s="1277"/>
      <c r="C33" s="1277"/>
      <c r="D33" s="1278" t="s">
        <v>554</v>
      </c>
      <c r="E33" s="1279"/>
      <c r="F33" s="977">
        <v>0</v>
      </c>
      <c r="G33" s="1280">
        <v>0</v>
      </c>
      <c r="H33" s="1280">
        <v>2</v>
      </c>
      <c r="I33" s="1280">
        <v>45</v>
      </c>
      <c r="J33" s="1280">
        <v>29</v>
      </c>
      <c r="K33" s="1280">
        <v>9</v>
      </c>
      <c r="L33" s="1280">
        <v>21</v>
      </c>
      <c r="M33" s="1280">
        <v>20</v>
      </c>
      <c r="N33" s="1280">
        <v>9</v>
      </c>
      <c r="O33" s="1255"/>
    </row>
    <row r="34" spans="1:15" ht="9.75" customHeight="1">
      <c r="A34" s="1277"/>
      <c r="B34" s="1277"/>
      <c r="C34" s="1277"/>
      <c r="D34" s="1278" t="s">
        <v>555</v>
      </c>
      <c r="E34" s="1279"/>
      <c r="F34" s="977">
        <v>27</v>
      </c>
      <c r="G34" s="1280">
        <v>5</v>
      </c>
      <c r="H34" s="1280">
        <v>4</v>
      </c>
      <c r="I34" s="1280">
        <v>7</v>
      </c>
      <c r="J34" s="1280">
        <v>5</v>
      </c>
      <c r="K34" s="1280">
        <v>58</v>
      </c>
      <c r="L34" s="1280">
        <v>59</v>
      </c>
      <c r="M34" s="1280">
        <v>13</v>
      </c>
      <c r="N34" s="1280">
        <v>13</v>
      </c>
      <c r="O34" s="1255"/>
    </row>
    <row r="35" spans="1:15" ht="9.75" customHeight="1">
      <c r="A35" s="991"/>
      <c r="B35" s="991"/>
      <c r="C35" s="991"/>
      <c r="D35" s="993" t="s">
        <v>556</v>
      </c>
      <c r="E35" s="1262"/>
      <c r="F35" s="977">
        <v>1</v>
      </c>
      <c r="G35" s="967">
        <v>1</v>
      </c>
      <c r="H35" s="967">
        <v>1</v>
      </c>
      <c r="I35" s="967">
        <v>1</v>
      </c>
      <c r="J35" s="967">
        <v>1</v>
      </c>
      <c r="K35" s="967">
        <v>1</v>
      </c>
      <c r="L35" s="967">
        <v>1</v>
      </c>
      <c r="M35" s="967">
        <v>0</v>
      </c>
      <c r="N35" s="967">
        <v>0</v>
      </c>
      <c r="O35" s="1255"/>
    </row>
    <row r="36" spans="1:15" ht="9.75" customHeight="1">
      <c r="A36" s="1277"/>
      <c r="B36" s="1277"/>
      <c r="C36" s="1277"/>
      <c r="D36" s="1278" t="s">
        <v>557</v>
      </c>
      <c r="E36" s="1279"/>
      <c r="F36" s="1272">
        <v>3</v>
      </c>
      <c r="G36" s="1273">
        <v>3</v>
      </c>
      <c r="H36" s="1273">
        <v>2</v>
      </c>
      <c r="I36" s="1273">
        <v>2</v>
      </c>
      <c r="J36" s="1273">
        <v>2</v>
      </c>
      <c r="K36" s="1273">
        <v>2</v>
      </c>
      <c r="L36" s="1273">
        <v>1</v>
      </c>
      <c r="M36" s="1273">
        <v>1</v>
      </c>
      <c r="N36" s="1273">
        <v>1</v>
      </c>
      <c r="O36" s="1255"/>
    </row>
    <row r="37" spans="1:15" ht="9.75" customHeight="1">
      <c r="A37" s="973"/>
      <c r="B37" s="2367" t="s">
        <v>579</v>
      </c>
      <c r="C37" s="2367"/>
      <c r="D37" s="2367"/>
      <c r="E37" s="1259"/>
      <c r="F37" s="982">
        <f>SUM(F20:F36)</f>
        <v>360</v>
      </c>
      <c r="G37" s="983">
        <f>SUM(G20:G36)</f>
        <v>337</v>
      </c>
      <c r="H37" s="983">
        <f aca="true" t="shared" si="4" ref="H37:N37">SUM(H20:H36)</f>
        <v>310</v>
      </c>
      <c r="I37" s="983">
        <f t="shared" si="4"/>
        <v>399</v>
      </c>
      <c r="J37" s="983">
        <f t="shared" si="4"/>
        <v>381</v>
      </c>
      <c r="K37" s="983">
        <f t="shared" si="4"/>
        <v>437</v>
      </c>
      <c r="L37" s="983">
        <f t="shared" si="4"/>
        <v>467</v>
      </c>
      <c r="M37" s="983">
        <f t="shared" si="4"/>
        <v>477</v>
      </c>
      <c r="N37" s="983">
        <f t="shared" si="4"/>
        <v>428</v>
      </c>
      <c r="O37" s="1260"/>
    </row>
    <row r="38" spans="1:15" ht="9.75" customHeight="1">
      <c r="A38" s="1256"/>
      <c r="B38" s="2366" t="s">
        <v>575</v>
      </c>
      <c r="C38" s="2366"/>
      <c r="D38" s="2366"/>
      <c r="E38" s="1250"/>
      <c r="F38" s="1281"/>
      <c r="G38" s="1282"/>
      <c r="H38" s="1282"/>
      <c r="I38" s="1282"/>
      <c r="J38" s="1282"/>
      <c r="K38" s="1282"/>
      <c r="L38" s="1282"/>
      <c r="M38" s="1282"/>
      <c r="N38" s="1282"/>
      <c r="O38" s="1283"/>
    </row>
    <row r="39" spans="1:15" ht="9.75" customHeight="1">
      <c r="A39" s="975"/>
      <c r="B39" s="975"/>
      <c r="C39" s="2363" t="s">
        <v>580</v>
      </c>
      <c r="D39" s="2363"/>
      <c r="E39" s="1277"/>
      <c r="F39" s="1284">
        <v>8</v>
      </c>
      <c r="G39" s="1285">
        <v>11</v>
      </c>
      <c r="H39" s="1285">
        <v>13</v>
      </c>
      <c r="I39" s="1285">
        <v>6</v>
      </c>
      <c r="J39" s="1285">
        <v>22</v>
      </c>
      <c r="K39" s="1285">
        <v>21</v>
      </c>
      <c r="L39" s="1285">
        <v>25</v>
      </c>
      <c r="M39" s="1285">
        <v>24</v>
      </c>
      <c r="N39" s="1285">
        <v>29</v>
      </c>
      <c r="O39" s="1283"/>
    </row>
    <row r="40" spans="1:15" ht="9.75" customHeight="1">
      <c r="A40" s="973"/>
      <c r="B40" s="973"/>
      <c r="C40" s="2367" t="s">
        <v>581</v>
      </c>
      <c r="D40" s="2367"/>
      <c r="E40" s="1276"/>
      <c r="F40" s="1286">
        <v>265</v>
      </c>
      <c r="G40" s="1287">
        <v>248</v>
      </c>
      <c r="H40" s="1287">
        <v>247</v>
      </c>
      <c r="I40" s="1287">
        <v>246</v>
      </c>
      <c r="J40" s="1287">
        <v>238</v>
      </c>
      <c r="K40" s="1287">
        <v>241</v>
      </c>
      <c r="L40" s="1287">
        <v>247</v>
      </c>
      <c r="M40" s="1287">
        <v>255</v>
      </c>
      <c r="N40" s="1287">
        <v>248</v>
      </c>
      <c r="O40" s="1283"/>
    </row>
    <row r="41" spans="1:15" ht="9.75" customHeight="1">
      <c r="A41" s="1268"/>
      <c r="B41" s="2419" t="s">
        <v>582</v>
      </c>
      <c r="C41" s="2419"/>
      <c r="D41" s="2419"/>
      <c r="E41" s="1262"/>
      <c r="F41" s="982">
        <f>SUM(F39:F40)</f>
        <v>273</v>
      </c>
      <c r="G41" s="983">
        <f>SUM(G39:G40)</f>
        <v>259</v>
      </c>
      <c r="H41" s="983">
        <f aca="true" t="shared" si="5" ref="H41:N41">SUM(H39:H40)</f>
        <v>260</v>
      </c>
      <c r="I41" s="983">
        <f t="shared" si="5"/>
        <v>252</v>
      </c>
      <c r="J41" s="983">
        <f t="shared" si="5"/>
        <v>260</v>
      </c>
      <c r="K41" s="983">
        <f t="shared" si="5"/>
        <v>262</v>
      </c>
      <c r="L41" s="983">
        <f t="shared" si="5"/>
        <v>272</v>
      </c>
      <c r="M41" s="983">
        <f t="shared" si="5"/>
        <v>279</v>
      </c>
      <c r="N41" s="983">
        <f t="shared" si="5"/>
        <v>277</v>
      </c>
      <c r="O41" s="1289"/>
    </row>
    <row r="42" spans="1:15" ht="9.75" customHeight="1">
      <c r="A42" s="2367" t="s">
        <v>583</v>
      </c>
      <c r="B42" s="2367"/>
      <c r="C42" s="2367"/>
      <c r="D42" s="2367"/>
      <c r="E42" s="1259"/>
      <c r="F42" s="982">
        <f>F37+F41</f>
        <v>633</v>
      </c>
      <c r="G42" s="983">
        <f>G37+G41</f>
        <v>596</v>
      </c>
      <c r="H42" s="983">
        <f aca="true" t="shared" si="6" ref="H42:N42">H37+H41</f>
        <v>570</v>
      </c>
      <c r="I42" s="983">
        <f t="shared" si="6"/>
        <v>651</v>
      </c>
      <c r="J42" s="983">
        <f t="shared" si="6"/>
        <v>641</v>
      </c>
      <c r="K42" s="983">
        <f t="shared" si="6"/>
        <v>699</v>
      </c>
      <c r="L42" s="983">
        <f t="shared" si="6"/>
        <v>739</v>
      </c>
      <c r="M42" s="983">
        <f t="shared" si="6"/>
        <v>756</v>
      </c>
      <c r="N42" s="983">
        <f t="shared" si="6"/>
        <v>705</v>
      </c>
      <c r="O42" s="1269"/>
    </row>
    <row r="43" spans="1:15" ht="6" customHeight="1">
      <c r="A43" s="1256"/>
      <c r="B43" s="1256"/>
      <c r="C43" s="1256"/>
      <c r="D43" s="1256"/>
      <c r="E43" s="1290"/>
      <c r="F43" s="961"/>
      <c r="G43" s="962"/>
      <c r="H43" s="962"/>
      <c r="I43" s="962"/>
      <c r="J43" s="962"/>
      <c r="K43" s="962"/>
      <c r="L43" s="962"/>
      <c r="M43" s="962"/>
      <c r="N43" s="962"/>
      <c r="O43" s="1257"/>
    </row>
    <row r="44" spans="1:15" ht="9.75" customHeight="1">
      <c r="A44" s="2366" t="s">
        <v>584</v>
      </c>
      <c r="B44" s="2366"/>
      <c r="C44" s="2366"/>
      <c r="D44" s="2366"/>
      <c r="E44" s="1291"/>
      <c r="F44" s="961"/>
      <c r="G44" s="962"/>
      <c r="H44" s="962"/>
      <c r="I44" s="962"/>
      <c r="J44" s="962"/>
      <c r="K44" s="962"/>
      <c r="L44" s="962"/>
      <c r="M44" s="962"/>
      <c r="N44" s="962"/>
      <c r="O44" s="1292"/>
    </row>
    <row r="45" spans="1:15" ht="9.75" customHeight="1">
      <c r="A45" s="2363" t="s">
        <v>153</v>
      </c>
      <c r="B45" s="2363"/>
      <c r="C45" s="2363"/>
      <c r="D45" s="2363"/>
      <c r="E45" s="1293"/>
      <c r="F45" s="961">
        <v>63</v>
      </c>
      <c r="G45" s="962">
        <v>65</v>
      </c>
      <c r="H45" s="962">
        <v>60</v>
      </c>
      <c r="I45" s="962">
        <v>64</v>
      </c>
      <c r="J45" s="962">
        <v>61</v>
      </c>
      <c r="K45" s="962">
        <v>61</v>
      </c>
      <c r="L45" s="962">
        <v>56</v>
      </c>
      <c r="M45" s="962">
        <v>52</v>
      </c>
      <c r="N45" s="962">
        <v>48</v>
      </c>
      <c r="O45" s="1294"/>
    </row>
    <row r="46" spans="1:15" ht="9.75" customHeight="1">
      <c r="A46" s="2369" t="s">
        <v>585</v>
      </c>
      <c r="B46" s="2369"/>
      <c r="C46" s="2369"/>
      <c r="D46" s="2369"/>
      <c r="E46" s="1262"/>
      <c r="F46" s="982">
        <f>F45+F42+F17</f>
        <v>1789</v>
      </c>
      <c r="G46" s="983">
        <f>G45+G42+G17</f>
        <v>1685</v>
      </c>
      <c r="H46" s="983">
        <f aca="true" t="shared" si="7" ref="H46:N46">H45+H42+H17</f>
        <v>1758</v>
      </c>
      <c r="I46" s="983">
        <f t="shared" si="7"/>
        <v>1823</v>
      </c>
      <c r="J46" s="983">
        <f t="shared" si="7"/>
        <v>1817</v>
      </c>
      <c r="K46" s="983">
        <f t="shared" si="7"/>
        <v>1881</v>
      </c>
      <c r="L46" s="983">
        <f t="shared" si="7"/>
        <v>1916</v>
      </c>
      <c r="M46" s="983">
        <f t="shared" si="7"/>
        <v>1936</v>
      </c>
      <c r="N46" s="983">
        <f t="shared" si="7"/>
        <v>1904</v>
      </c>
      <c r="O46" s="1295"/>
    </row>
    <row r="47" spans="1:15" ht="3.75" customHeight="1">
      <c r="A47" s="1296"/>
      <c r="B47" s="1296"/>
      <c r="C47" s="1296"/>
      <c r="D47" s="1296"/>
      <c r="E47" s="1297"/>
      <c r="F47" s="1298"/>
      <c r="G47" s="1298"/>
      <c r="H47" s="1298"/>
      <c r="I47" s="1298"/>
      <c r="J47" s="1298"/>
      <c r="K47" s="1298"/>
      <c r="L47" s="1298"/>
      <c r="M47" s="1298"/>
      <c r="N47" s="1298"/>
      <c r="O47" s="1298"/>
    </row>
    <row r="48" spans="1:15" ht="9" customHeight="1">
      <c r="A48" s="2229">
        <v>1</v>
      </c>
      <c r="B48" s="2420" t="s">
        <v>586</v>
      </c>
      <c r="C48" s="2420"/>
      <c r="D48" s="2420"/>
      <c r="E48" s="2420"/>
      <c r="F48" s="2420"/>
      <c r="G48" s="2420"/>
      <c r="H48" s="2420"/>
      <c r="I48" s="2420"/>
      <c r="J48" s="2420"/>
      <c r="K48" s="2420"/>
      <c r="L48" s="2420"/>
      <c r="M48" s="2420"/>
      <c r="N48" s="2420"/>
      <c r="O48" s="2420"/>
    </row>
    <row r="49" spans="1:15" ht="9" customHeight="1">
      <c r="A49" s="2229">
        <v>2</v>
      </c>
      <c r="B49" s="2420" t="s">
        <v>587</v>
      </c>
      <c r="C49" s="2420"/>
      <c r="D49" s="2420"/>
      <c r="E49" s="2420"/>
      <c r="F49" s="2420"/>
      <c r="G49" s="2420"/>
      <c r="H49" s="2420"/>
      <c r="I49" s="2420"/>
      <c r="J49" s="2420"/>
      <c r="K49" s="2420"/>
      <c r="L49" s="2420"/>
      <c r="M49" s="2420"/>
      <c r="N49" s="2420"/>
      <c r="O49" s="2420"/>
    </row>
  </sheetData>
  <sheetProtection selectLockedCells="1"/>
  <mergeCells count="24">
    <mergeCell ref="B48:O48"/>
    <mergeCell ref="B49:O49"/>
    <mergeCell ref="B17:D17"/>
    <mergeCell ref="B10:D10"/>
    <mergeCell ref="C15:D15"/>
    <mergeCell ref="C14:D14"/>
    <mergeCell ref="A46:D46"/>
    <mergeCell ref="B37:D37"/>
    <mergeCell ref="B16:D16"/>
    <mergeCell ref="A44:D44"/>
    <mergeCell ref="A18:D18"/>
    <mergeCell ref="A45:D45"/>
    <mergeCell ref="A42:D42"/>
    <mergeCell ref="B41:D41"/>
    <mergeCell ref="C39:D39"/>
    <mergeCell ref="C40:D40"/>
    <mergeCell ref="B19:D19"/>
    <mergeCell ref="B38:D38"/>
    <mergeCell ref="A5:D5"/>
    <mergeCell ref="A1:O1"/>
    <mergeCell ref="B7:D7"/>
    <mergeCell ref="B11:D11"/>
    <mergeCell ref="A3:D3"/>
    <mergeCell ref="A6:D6"/>
  </mergeCells>
  <printOptions horizontalCentered="1"/>
  <pageMargins left="0.25" right="0.25" top="0.5" bottom="0.25" header="0.5" footer="0.5"/>
  <pageSetup horizontalDpi="600" verticalDpi="600" orientation="landscape" paperSize="9" scale="98" r:id="rId1"/>
  <colBreaks count="1" manualBreakCount="1">
    <brk id="15" min="3" max="55" man="1"/>
  </colBreaks>
</worksheet>
</file>

<file path=xl/worksheets/sheet24.xml><?xml version="1.0" encoding="utf-8"?>
<worksheet xmlns="http://schemas.openxmlformats.org/spreadsheetml/2006/main" xmlns:r="http://schemas.openxmlformats.org/officeDocument/2006/relationships">
  <dimension ref="A1:O47"/>
  <sheetViews>
    <sheetView zoomScalePageLayoutView="0" workbookViewId="0" topLeftCell="A1">
      <selection activeCell="A2" sqref="A1:A16384"/>
    </sheetView>
  </sheetViews>
  <sheetFormatPr defaultColWidth="9.140625" defaultRowHeight="12.75"/>
  <cols>
    <col min="1" max="3" width="2.140625" style="1299" customWidth="1"/>
    <col min="4" max="4" width="58.421875" style="1299" customWidth="1"/>
    <col min="5" max="5" width="4.28125" style="1299" customWidth="1"/>
    <col min="6" max="7" width="7.8515625" style="1299" customWidth="1"/>
    <col min="8" max="8" width="7.8515625" style="1300" customWidth="1"/>
    <col min="9" max="14" width="7.8515625" style="1243" customWidth="1"/>
    <col min="15" max="15" width="1.7109375" style="1243" customWidth="1"/>
    <col min="16" max="17" width="9.140625" style="1243" customWidth="1"/>
    <col min="18" max="18" width="9.140625" style="1303" customWidth="1"/>
    <col min="19" max="255" width="9.140625" style="1243" customWidth="1"/>
    <col min="256" max="16384" width="9.140625" style="1243" customWidth="1"/>
  </cols>
  <sheetData>
    <row r="1" spans="1:15" ht="18">
      <c r="A1" s="2306" t="s">
        <v>588</v>
      </c>
      <c r="B1" s="2306"/>
      <c r="C1" s="2306"/>
      <c r="D1" s="2306"/>
      <c r="E1" s="2306"/>
      <c r="F1" s="2306"/>
      <c r="G1" s="2306"/>
      <c r="H1" s="2306"/>
      <c r="I1" s="2306"/>
      <c r="J1" s="2306"/>
      <c r="K1" s="2306"/>
      <c r="L1" s="2306"/>
      <c r="M1" s="2306"/>
      <c r="N1" s="2306"/>
      <c r="O1" s="2306"/>
    </row>
    <row r="2" spans="1:15" ht="9.75" customHeight="1">
      <c r="A2" s="1244"/>
      <c r="B2" s="1244"/>
      <c r="C2" s="1244"/>
      <c r="D2" s="1244"/>
      <c r="E2" s="1245"/>
      <c r="F2" s="1245"/>
      <c r="G2" s="1245"/>
      <c r="H2" s="1245"/>
      <c r="I2" s="1245"/>
      <c r="J2" s="1245"/>
      <c r="K2" s="1245"/>
      <c r="L2" s="1245"/>
      <c r="M2" s="1245"/>
      <c r="N2" s="1245"/>
      <c r="O2" s="1245"/>
    </row>
    <row r="3" spans="1:15" ht="9.75" customHeight="1">
      <c r="A3" s="2413" t="s">
        <v>202</v>
      </c>
      <c r="B3" s="2413"/>
      <c r="C3" s="2413"/>
      <c r="D3" s="2413"/>
      <c r="E3" s="1213"/>
      <c r="F3" s="1166" t="s">
        <v>217</v>
      </c>
      <c r="G3" s="1167" t="s">
        <v>225</v>
      </c>
      <c r="H3" s="1167" t="s">
        <v>226</v>
      </c>
      <c r="I3" s="1167" t="s">
        <v>227</v>
      </c>
      <c r="J3" s="1167" t="s">
        <v>228</v>
      </c>
      <c r="K3" s="1167" t="s">
        <v>229</v>
      </c>
      <c r="L3" s="1167" t="s">
        <v>230</v>
      </c>
      <c r="M3" s="1167" t="s">
        <v>231</v>
      </c>
      <c r="N3" s="1167" t="s">
        <v>232</v>
      </c>
      <c r="O3" s="1211"/>
    </row>
    <row r="4" spans="1:15" ht="9.75" customHeight="1">
      <c r="A4" s="1304"/>
      <c r="B4" s="1304"/>
      <c r="C4" s="1304"/>
      <c r="D4" s="1304"/>
      <c r="E4" s="1213"/>
      <c r="F4" s="1305"/>
      <c r="G4" s="1235"/>
      <c r="H4" s="1235"/>
      <c r="I4" s="1235"/>
      <c r="J4" s="1235"/>
      <c r="K4" s="1235"/>
      <c r="L4" s="1235"/>
      <c r="M4" s="1235"/>
      <c r="N4" s="1235"/>
      <c r="O4" s="1213"/>
    </row>
    <row r="5" spans="1:15" ht="9.75" customHeight="1">
      <c r="A5" s="2336" t="s">
        <v>589</v>
      </c>
      <c r="B5" s="2336"/>
      <c r="C5" s="2336"/>
      <c r="D5" s="2336"/>
      <c r="E5" s="1213"/>
      <c r="F5" s="1306"/>
      <c r="G5" s="1237"/>
      <c r="H5" s="1237"/>
      <c r="I5" s="1237"/>
      <c r="J5" s="1237"/>
      <c r="K5" s="1237"/>
      <c r="L5" s="1237"/>
      <c r="M5" s="1237"/>
      <c r="N5" s="1237"/>
      <c r="O5" s="1217"/>
    </row>
    <row r="6" spans="1:15" ht="9.75" customHeight="1">
      <c r="A6" s="1307"/>
      <c r="B6" s="2336" t="s">
        <v>590</v>
      </c>
      <c r="C6" s="2336"/>
      <c r="D6" s="2336"/>
      <c r="E6" s="1213"/>
      <c r="F6" s="1308"/>
      <c r="G6" s="1235"/>
      <c r="H6" s="1235"/>
      <c r="I6" s="1235"/>
      <c r="J6" s="1235"/>
      <c r="K6" s="1235"/>
      <c r="L6" s="1235"/>
      <c r="M6" s="1235"/>
      <c r="N6" s="1235"/>
      <c r="O6" s="1221"/>
    </row>
    <row r="7" spans="1:15" ht="9.75" customHeight="1">
      <c r="A7" s="1309"/>
      <c r="B7" s="1309"/>
      <c r="C7" s="2336" t="s">
        <v>591</v>
      </c>
      <c r="D7" s="2336"/>
      <c r="E7" s="1310"/>
      <c r="F7" s="1311"/>
      <c r="G7" s="445"/>
      <c r="H7" s="445"/>
      <c r="I7" s="445"/>
      <c r="J7" s="445"/>
      <c r="K7" s="445"/>
      <c r="L7" s="445"/>
      <c r="M7" s="445"/>
      <c r="N7" s="445"/>
      <c r="O7" s="1177"/>
    </row>
    <row r="8" spans="1:15" ht="9.75" customHeight="1">
      <c r="A8" s="1312"/>
      <c r="B8" s="1312"/>
      <c r="C8" s="1312"/>
      <c r="D8" s="1313" t="s">
        <v>534</v>
      </c>
      <c r="E8" s="1239"/>
      <c r="F8" s="878">
        <v>9</v>
      </c>
      <c r="G8" s="463">
        <v>9</v>
      </c>
      <c r="H8" s="463">
        <v>9</v>
      </c>
      <c r="I8" s="463">
        <v>9</v>
      </c>
      <c r="J8" s="463">
        <v>9</v>
      </c>
      <c r="K8" s="463">
        <v>9</v>
      </c>
      <c r="L8" s="463">
        <v>8</v>
      </c>
      <c r="M8" s="463">
        <v>8</v>
      </c>
      <c r="N8" s="463">
        <v>9</v>
      </c>
      <c r="O8" s="1177"/>
    </row>
    <row r="9" spans="1:15" ht="9.75" customHeight="1">
      <c r="A9" s="1312"/>
      <c r="B9" s="1312"/>
      <c r="C9" s="1312"/>
      <c r="D9" s="1313" t="s">
        <v>535</v>
      </c>
      <c r="E9" s="1239"/>
      <c r="F9" s="1202">
        <v>1</v>
      </c>
      <c r="G9" s="472">
        <v>1</v>
      </c>
      <c r="H9" s="472">
        <v>1</v>
      </c>
      <c r="I9" s="472">
        <v>1</v>
      </c>
      <c r="J9" s="472">
        <v>1</v>
      </c>
      <c r="K9" s="472">
        <v>0</v>
      </c>
      <c r="L9" s="472">
        <v>0</v>
      </c>
      <c r="M9" s="472">
        <v>0</v>
      </c>
      <c r="N9" s="472">
        <v>0</v>
      </c>
      <c r="O9" s="1177"/>
    </row>
    <row r="10" spans="1:15" ht="9.75" customHeight="1">
      <c r="A10" s="1314"/>
      <c r="B10" s="1314"/>
      <c r="C10" s="1314"/>
      <c r="D10" s="473"/>
      <c r="E10" s="1315"/>
      <c r="F10" s="1185">
        <f>SUM(F8:F9)</f>
        <v>10</v>
      </c>
      <c r="G10" s="882">
        <f>SUM(G8:G9)</f>
        <v>10</v>
      </c>
      <c r="H10" s="882">
        <f aca="true" t="shared" si="0" ref="H10:N10">SUM(H8:H9)</f>
        <v>10</v>
      </c>
      <c r="I10" s="882">
        <f t="shared" si="0"/>
        <v>10</v>
      </c>
      <c r="J10" s="882">
        <f t="shared" si="0"/>
        <v>10</v>
      </c>
      <c r="K10" s="882">
        <f t="shared" si="0"/>
        <v>9</v>
      </c>
      <c r="L10" s="882">
        <f t="shared" si="0"/>
        <v>8</v>
      </c>
      <c r="M10" s="882">
        <f t="shared" si="0"/>
        <v>8</v>
      </c>
      <c r="N10" s="882">
        <f t="shared" si="0"/>
        <v>9</v>
      </c>
      <c r="O10" s="1211"/>
    </row>
    <row r="11" spans="1:15" ht="9.75" customHeight="1">
      <c r="A11" s="1199"/>
      <c r="B11" s="1199"/>
      <c r="C11" s="1199"/>
      <c r="D11" s="1199"/>
      <c r="E11" s="1198"/>
      <c r="F11" s="435"/>
      <c r="G11" s="445"/>
      <c r="H11" s="445"/>
      <c r="I11" s="445"/>
      <c r="J11" s="445"/>
      <c r="K11" s="445"/>
      <c r="L11" s="445"/>
      <c r="M11" s="445"/>
      <c r="N11" s="445"/>
      <c r="O11" s="1177"/>
    </row>
    <row r="12" spans="1:15" ht="9.75" customHeight="1">
      <c r="A12" s="1309"/>
      <c r="B12" s="1309"/>
      <c r="C12" s="2336" t="s">
        <v>592</v>
      </c>
      <c r="D12" s="2336"/>
      <c r="E12" s="1214"/>
      <c r="F12" s="1316"/>
      <c r="G12" s="1317"/>
      <c r="H12" s="1317"/>
      <c r="I12" s="1317"/>
      <c r="J12" s="1317"/>
      <c r="K12" s="1317"/>
      <c r="L12" s="1317"/>
      <c r="M12" s="1317"/>
      <c r="N12" s="1317"/>
      <c r="O12" s="1221"/>
    </row>
    <row r="13" spans="1:15" ht="9.75" customHeight="1">
      <c r="A13" s="1312"/>
      <c r="B13" s="1312"/>
      <c r="C13" s="1312"/>
      <c r="D13" s="1313" t="s">
        <v>534</v>
      </c>
      <c r="E13" s="1239"/>
      <c r="F13" s="460">
        <v>49</v>
      </c>
      <c r="G13" s="461">
        <v>49</v>
      </c>
      <c r="H13" s="461">
        <v>48</v>
      </c>
      <c r="I13" s="461">
        <v>61</v>
      </c>
      <c r="J13" s="461">
        <v>52</v>
      </c>
      <c r="K13" s="461">
        <v>38</v>
      </c>
      <c r="L13" s="461">
        <v>72</v>
      </c>
      <c r="M13" s="461">
        <v>74</v>
      </c>
      <c r="N13" s="461">
        <v>58</v>
      </c>
      <c r="O13" s="1221"/>
    </row>
    <row r="14" spans="1:15" ht="9.75" customHeight="1">
      <c r="A14" s="1312"/>
      <c r="B14" s="1312"/>
      <c r="C14" s="1312"/>
      <c r="D14" s="1313" t="s">
        <v>535</v>
      </c>
      <c r="E14" s="1239"/>
      <c r="F14" s="460">
        <v>66</v>
      </c>
      <c r="G14" s="461">
        <v>50</v>
      </c>
      <c r="H14" s="461">
        <v>58</v>
      </c>
      <c r="I14" s="461">
        <v>74</v>
      </c>
      <c r="J14" s="461">
        <v>75</v>
      </c>
      <c r="K14" s="461">
        <v>175</v>
      </c>
      <c r="L14" s="461">
        <v>186</v>
      </c>
      <c r="M14" s="461">
        <v>148</v>
      </c>
      <c r="N14" s="461">
        <v>129</v>
      </c>
      <c r="O14" s="1221"/>
    </row>
    <row r="15" spans="1:15" ht="9.75" customHeight="1">
      <c r="A15" s="1312"/>
      <c r="B15" s="1312"/>
      <c r="C15" s="1312"/>
      <c r="D15" s="1313" t="s">
        <v>536</v>
      </c>
      <c r="E15" s="1224"/>
      <c r="F15" s="1202">
        <v>245</v>
      </c>
      <c r="G15" s="472">
        <v>238</v>
      </c>
      <c r="H15" s="472">
        <v>204</v>
      </c>
      <c r="I15" s="472">
        <v>264</v>
      </c>
      <c r="J15" s="472">
        <v>254</v>
      </c>
      <c r="K15" s="472">
        <v>224</v>
      </c>
      <c r="L15" s="472">
        <v>209</v>
      </c>
      <c r="M15" s="472">
        <v>255</v>
      </c>
      <c r="N15" s="472">
        <v>241</v>
      </c>
      <c r="O15" s="1221"/>
    </row>
    <row r="16" spans="1:15" ht="9.75" customHeight="1">
      <c r="A16" s="1318"/>
      <c r="B16" s="1318"/>
      <c r="C16" s="1318"/>
      <c r="D16" s="1318"/>
      <c r="E16" s="1310"/>
      <c r="F16" s="1185">
        <f>SUM(F13:F15)</f>
        <v>360</v>
      </c>
      <c r="G16" s="882">
        <f>SUM(G13:G15)</f>
        <v>337</v>
      </c>
      <c r="H16" s="882">
        <f aca="true" t="shared" si="1" ref="H16:N16">SUM(H13:H15)</f>
        <v>310</v>
      </c>
      <c r="I16" s="882">
        <f t="shared" si="1"/>
        <v>399</v>
      </c>
      <c r="J16" s="882">
        <f t="shared" si="1"/>
        <v>381</v>
      </c>
      <c r="K16" s="882">
        <f t="shared" si="1"/>
        <v>437</v>
      </c>
      <c r="L16" s="882">
        <f t="shared" si="1"/>
        <v>467</v>
      </c>
      <c r="M16" s="882">
        <f t="shared" si="1"/>
        <v>477</v>
      </c>
      <c r="N16" s="882">
        <f t="shared" si="1"/>
        <v>428</v>
      </c>
      <c r="O16" s="1211"/>
    </row>
    <row r="17" spans="1:15" ht="9.75" customHeight="1">
      <c r="A17" s="1318"/>
      <c r="B17" s="1318"/>
      <c r="C17" s="1318"/>
      <c r="D17" s="1318"/>
      <c r="E17" s="1310"/>
      <c r="F17" s="870">
        <f>F10+F16</f>
        <v>370</v>
      </c>
      <c r="G17" s="871">
        <f>G10+G16</f>
        <v>347</v>
      </c>
      <c r="H17" s="871">
        <f aca="true" t="shared" si="2" ref="H17:N17">H10+H16</f>
        <v>320</v>
      </c>
      <c r="I17" s="871">
        <f t="shared" si="2"/>
        <v>409</v>
      </c>
      <c r="J17" s="871">
        <f t="shared" si="2"/>
        <v>391</v>
      </c>
      <c r="K17" s="871">
        <f t="shared" si="2"/>
        <v>446</v>
      </c>
      <c r="L17" s="871">
        <f t="shared" si="2"/>
        <v>475</v>
      </c>
      <c r="M17" s="871">
        <f t="shared" si="2"/>
        <v>485</v>
      </c>
      <c r="N17" s="871">
        <f t="shared" si="2"/>
        <v>437</v>
      </c>
      <c r="O17" s="1204"/>
    </row>
    <row r="18" spans="1:15" ht="9.75" customHeight="1">
      <c r="A18" s="1318"/>
      <c r="B18" s="1318"/>
      <c r="C18" s="1318"/>
      <c r="D18" s="1318"/>
      <c r="E18" s="1310"/>
      <c r="F18" s="1319"/>
      <c r="G18" s="443"/>
      <c r="H18" s="443"/>
      <c r="I18" s="443"/>
      <c r="J18" s="443"/>
      <c r="K18" s="443"/>
      <c r="L18" s="443"/>
      <c r="M18" s="443"/>
      <c r="N18" s="443"/>
      <c r="O18" s="1213"/>
    </row>
    <row r="19" spans="1:15" ht="9.75" customHeight="1">
      <c r="A19" s="2336" t="s">
        <v>589</v>
      </c>
      <c r="B19" s="2336"/>
      <c r="C19" s="2336"/>
      <c r="D19" s="2336"/>
      <c r="E19" s="1198"/>
      <c r="F19" s="878"/>
      <c r="G19" s="463"/>
      <c r="H19" s="463"/>
      <c r="I19" s="463"/>
      <c r="J19" s="463"/>
      <c r="K19" s="463"/>
      <c r="L19" s="463"/>
      <c r="M19" s="463"/>
      <c r="N19" s="463"/>
      <c r="O19" s="1217"/>
    </row>
    <row r="20" spans="1:15" ht="9.75" customHeight="1">
      <c r="A20" s="1307"/>
      <c r="B20" s="2336" t="s">
        <v>593</v>
      </c>
      <c r="C20" s="2336"/>
      <c r="D20" s="2336"/>
      <c r="E20" s="1198"/>
      <c r="F20" s="878"/>
      <c r="G20" s="463"/>
      <c r="H20" s="463"/>
      <c r="I20" s="463"/>
      <c r="J20" s="463"/>
      <c r="K20" s="463"/>
      <c r="L20" s="463"/>
      <c r="M20" s="463"/>
      <c r="N20" s="463"/>
      <c r="O20" s="1177"/>
    </row>
    <row r="21" spans="1:15" ht="9.75" customHeight="1">
      <c r="A21" s="1312"/>
      <c r="B21" s="1312"/>
      <c r="C21" s="1312"/>
      <c r="D21" s="1313" t="s">
        <v>591</v>
      </c>
      <c r="E21" s="1239"/>
      <c r="F21" s="460">
        <v>10</v>
      </c>
      <c r="G21" s="461">
        <v>10</v>
      </c>
      <c r="H21" s="461">
        <v>10</v>
      </c>
      <c r="I21" s="461">
        <v>10</v>
      </c>
      <c r="J21" s="461">
        <v>10</v>
      </c>
      <c r="K21" s="461">
        <v>9</v>
      </c>
      <c r="L21" s="461">
        <v>8</v>
      </c>
      <c r="M21" s="461">
        <v>8</v>
      </c>
      <c r="N21" s="461">
        <v>9</v>
      </c>
      <c r="O21" s="1221"/>
    </row>
    <row r="22" spans="1:15" ht="9.75" customHeight="1">
      <c r="A22" s="1320"/>
      <c r="B22" s="1320"/>
      <c r="C22" s="1320"/>
      <c r="D22" s="1178" t="s">
        <v>592</v>
      </c>
      <c r="E22" s="1224"/>
      <c r="F22" s="878">
        <v>360</v>
      </c>
      <c r="G22" s="463">
        <v>337</v>
      </c>
      <c r="H22" s="463">
        <v>310</v>
      </c>
      <c r="I22" s="463">
        <v>399</v>
      </c>
      <c r="J22" s="463">
        <v>381</v>
      </c>
      <c r="K22" s="463">
        <v>437</v>
      </c>
      <c r="L22" s="463">
        <v>467</v>
      </c>
      <c r="M22" s="463">
        <v>477</v>
      </c>
      <c r="N22" s="463">
        <v>428</v>
      </c>
      <c r="O22" s="1221"/>
    </row>
    <row r="23" spans="1:15" ht="9.75" customHeight="1">
      <c r="A23" s="1321"/>
      <c r="B23" s="1321"/>
      <c r="C23" s="1321"/>
      <c r="D23" s="1321"/>
      <c r="E23" s="1310"/>
      <c r="F23" s="1185">
        <f>SUM(F21:F22)</f>
        <v>370</v>
      </c>
      <c r="G23" s="882">
        <f>SUM(G21:G22)</f>
        <v>347</v>
      </c>
      <c r="H23" s="882">
        <f aca="true" t="shared" si="3" ref="H23:N23">SUM(H21:H22)</f>
        <v>320</v>
      </c>
      <c r="I23" s="882">
        <f t="shared" si="3"/>
        <v>409</v>
      </c>
      <c r="J23" s="882">
        <f t="shared" si="3"/>
        <v>391</v>
      </c>
      <c r="K23" s="882">
        <f t="shared" si="3"/>
        <v>446</v>
      </c>
      <c r="L23" s="882">
        <f t="shared" si="3"/>
        <v>475</v>
      </c>
      <c r="M23" s="882">
        <f t="shared" si="3"/>
        <v>485</v>
      </c>
      <c r="N23" s="882">
        <f t="shared" si="3"/>
        <v>437</v>
      </c>
      <c r="O23" s="883"/>
    </row>
    <row r="24" spans="1:15" ht="9.75" customHeight="1">
      <c r="A24" s="1198"/>
      <c r="B24" s="1198"/>
      <c r="C24" s="1198"/>
      <c r="D24" s="1198"/>
      <c r="E24" s="1310"/>
      <c r="F24" s="1319"/>
      <c r="G24" s="445"/>
      <c r="H24" s="445"/>
      <c r="I24" s="445"/>
      <c r="J24" s="445"/>
      <c r="K24" s="445"/>
      <c r="L24" s="445"/>
      <c r="M24" s="445"/>
      <c r="N24" s="445"/>
      <c r="O24" s="1213"/>
    </row>
    <row r="25" spans="1:15" ht="9.75" customHeight="1">
      <c r="A25" s="2336" t="s">
        <v>594</v>
      </c>
      <c r="B25" s="2336"/>
      <c r="C25" s="2336"/>
      <c r="D25" s="2336"/>
      <c r="E25" s="1198"/>
      <c r="F25" s="436"/>
      <c r="G25" s="433"/>
      <c r="H25" s="433"/>
      <c r="I25" s="433"/>
      <c r="J25" s="433"/>
      <c r="K25" s="433"/>
      <c r="L25" s="433"/>
      <c r="M25" s="433"/>
      <c r="N25" s="433"/>
      <c r="O25" s="1217"/>
    </row>
    <row r="26" spans="1:15" ht="9.75" customHeight="1">
      <c r="A26" s="1307"/>
      <c r="B26" s="2336" t="s">
        <v>590</v>
      </c>
      <c r="C26" s="2336"/>
      <c r="D26" s="2336"/>
      <c r="E26" s="1198"/>
      <c r="F26" s="435"/>
      <c r="G26" s="445"/>
      <c r="H26" s="445"/>
      <c r="I26" s="445"/>
      <c r="J26" s="445"/>
      <c r="K26" s="445"/>
      <c r="L26" s="445"/>
      <c r="M26" s="445"/>
      <c r="N26" s="445"/>
      <c r="O26" s="1177"/>
    </row>
    <row r="27" spans="1:15" ht="9.75" customHeight="1">
      <c r="A27" s="1309"/>
      <c r="B27" s="1309"/>
      <c r="C27" s="2336" t="s">
        <v>591</v>
      </c>
      <c r="D27" s="2336"/>
      <c r="E27" s="1198"/>
      <c r="F27" s="878"/>
      <c r="G27" s="463"/>
      <c r="H27" s="463"/>
      <c r="I27" s="463"/>
      <c r="J27" s="463"/>
      <c r="K27" s="463"/>
      <c r="L27" s="463"/>
      <c r="M27" s="463"/>
      <c r="N27" s="463"/>
      <c r="O27" s="1221"/>
    </row>
    <row r="28" spans="1:15" ht="9.75" customHeight="1">
      <c r="A28" s="1312"/>
      <c r="B28" s="1312"/>
      <c r="C28" s="1312"/>
      <c r="D28" s="1313" t="s">
        <v>534</v>
      </c>
      <c r="E28" s="1239"/>
      <c r="F28" s="460">
        <v>878</v>
      </c>
      <c r="G28" s="461">
        <v>892</v>
      </c>
      <c r="H28" s="461">
        <v>1008</v>
      </c>
      <c r="I28" s="461">
        <v>1003</v>
      </c>
      <c r="J28" s="461">
        <v>1029</v>
      </c>
      <c r="K28" s="461">
        <v>1043</v>
      </c>
      <c r="L28" s="461">
        <v>1048</v>
      </c>
      <c r="M28" s="461">
        <v>1062</v>
      </c>
      <c r="N28" s="461">
        <v>1087</v>
      </c>
      <c r="O28" s="1221"/>
    </row>
    <row r="29" spans="1:15" ht="9.75" customHeight="1">
      <c r="A29" s="1312"/>
      <c r="B29" s="1312"/>
      <c r="C29" s="1312"/>
      <c r="D29" s="1313" t="s">
        <v>536</v>
      </c>
      <c r="E29" s="1224"/>
      <c r="F29" s="1202">
        <v>205</v>
      </c>
      <c r="G29" s="472">
        <v>122</v>
      </c>
      <c r="H29" s="472">
        <v>110</v>
      </c>
      <c r="I29" s="472">
        <v>95</v>
      </c>
      <c r="J29" s="472">
        <v>76</v>
      </c>
      <c r="K29" s="472">
        <v>69</v>
      </c>
      <c r="L29" s="472">
        <v>65</v>
      </c>
      <c r="M29" s="472">
        <v>58</v>
      </c>
      <c r="N29" s="472">
        <v>55</v>
      </c>
      <c r="O29" s="1221"/>
    </row>
    <row r="30" spans="1:15" ht="9.75" customHeight="1">
      <c r="A30" s="1318"/>
      <c r="B30" s="1318"/>
      <c r="C30" s="1318"/>
      <c r="D30" s="1318"/>
      <c r="E30" s="1310"/>
      <c r="F30" s="1185">
        <f>SUM(F28:F29)</f>
        <v>1083</v>
      </c>
      <c r="G30" s="882">
        <f>SUM(G28:G29)</f>
        <v>1014</v>
      </c>
      <c r="H30" s="882">
        <f aca="true" t="shared" si="4" ref="H30:N30">SUM(H28:H29)</f>
        <v>1118</v>
      </c>
      <c r="I30" s="882">
        <f t="shared" si="4"/>
        <v>1098</v>
      </c>
      <c r="J30" s="882">
        <f t="shared" si="4"/>
        <v>1105</v>
      </c>
      <c r="K30" s="882">
        <f t="shared" si="4"/>
        <v>1112</v>
      </c>
      <c r="L30" s="882">
        <f t="shared" si="4"/>
        <v>1113</v>
      </c>
      <c r="M30" s="882">
        <f t="shared" si="4"/>
        <v>1120</v>
      </c>
      <c r="N30" s="882">
        <f t="shared" si="4"/>
        <v>1142</v>
      </c>
      <c r="O30" s="1211"/>
    </row>
    <row r="31" spans="1:15" ht="9.75" customHeight="1">
      <c r="A31" s="1318"/>
      <c r="B31" s="1318"/>
      <c r="C31" s="1318"/>
      <c r="D31" s="1318"/>
      <c r="E31" s="1310"/>
      <c r="F31" s="435"/>
      <c r="G31" s="445"/>
      <c r="H31" s="445"/>
      <c r="I31" s="445"/>
      <c r="J31" s="445"/>
      <c r="K31" s="445"/>
      <c r="L31" s="445"/>
      <c r="M31" s="445"/>
      <c r="N31" s="445"/>
      <c r="O31" s="1221"/>
    </row>
    <row r="32" spans="1:15" ht="9.75" customHeight="1">
      <c r="A32" s="1309"/>
      <c r="B32" s="1309"/>
      <c r="C32" s="2336" t="s">
        <v>592</v>
      </c>
      <c r="D32" s="2336"/>
      <c r="E32" s="1198"/>
      <c r="F32" s="878"/>
      <c r="G32" s="463"/>
      <c r="H32" s="463"/>
      <c r="I32" s="463"/>
      <c r="J32" s="463"/>
      <c r="K32" s="463"/>
      <c r="L32" s="463"/>
      <c r="M32" s="463"/>
      <c r="N32" s="463"/>
      <c r="O32" s="1221"/>
    </row>
    <row r="33" spans="1:15" ht="9.75" customHeight="1">
      <c r="A33" s="1312"/>
      <c r="B33" s="1312"/>
      <c r="C33" s="1312"/>
      <c r="D33" s="1313" t="s">
        <v>534</v>
      </c>
      <c r="E33" s="1239"/>
      <c r="F33" s="460">
        <v>197</v>
      </c>
      <c r="G33" s="461">
        <v>182</v>
      </c>
      <c r="H33" s="461">
        <v>192</v>
      </c>
      <c r="I33" s="461">
        <v>186</v>
      </c>
      <c r="J33" s="461">
        <v>201</v>
      </c>
      <c r="K33" s="461">
        <v>206</v>
      </c>
      <c r="L33" s="461">
        <v>211</v>
      </c>
      <c r="M33" s="461">
        <v>209</v>
      </c>
      <c r="N33" s="461">
        <v>212</v>
      </c>
      <c r="O33" s="1221"/>
    </row>
    <row r="34" spans="1:15" ht="9.75" customHeight="1">
      <c r="A34" s="1312"/>
      <c r="B34" s="1312"/>
      <c r="C34" s="1312"/>
      <c r="D34" s="1313" t="s">
        <v>535</v>
      </c>
      <c r="E34" s="1239"/>
      <c r="F34" s="460">
        <v>31</v>
      </c>
      <c r="G34" s="461">
        <v>38</v>
      </c>
      <c r="H34" s="461">
        <v>28</v>
      </c>
      <c r="I34" s="461">
        <v>41</v>
      </c>
      <c r="J34" s="461">
        <v>40</v>
      </c>
      <c r="K34" s="461">
        <v>36</v>
      </c>
      <c r="L34" s="461">
        <v>38</v>
      </c>
      <c r="M34" s="461">
        <v>48</v>
      </c>
      <c r="N34" s="461">
        <v>46</v>
      </c>
      <c r="O34" s="1221"/>
    </row>
    <row r="35" spans="1:15" ht="9.75" customHeight="1">
      <c r="A35" s="1312"/>
      <c r="B35" s="1312"/>
      <c r="C35" s="1312"/>
      <c r="D35" s="1313" t="s">
        <v>536</v>
      </c>
      <c r="E35" s="1224"/>
      <c r="F35" s="1202">
        <v>45</v>
      </c>
      <c r="G35" s="472">
        <v>39</v>
      </c>
      <c r="H35" s="472">
        <v>40</v>
      </c>
      <c r="I35" s="472">
        <v>25</v>
      </c>
      <c r="J35" s="472">
        <v>19</v>
      </c>
      <c r="K35" s="472">
        <v>20</v>
      </c>
      <c r="L35" s="472">
        <v>23</v>
      </c>
      <c r="M35" s="472">
        <v>22</v>
      </c>
      <c r="N35" s="472">
        <v>19</v>
      </c>
      <c r="O35" s="1221"/>
    </row>
    <row r="36" spans="1:15" ht="9.75" customHeight="1">
      <c r="A36" s="1318"/>
      <c r="B36" s="1318"/>
      <c r="C36" s="1318"/>
      <c r="D36" s="1318"/>
      <c r="E36" s="1310"/>
      <c r="F36" s="1185">
        <f>SUM(F33:F35)</f>
        <v>273</v>
      </c>
      <c r="G36" s="882">
        <f>SUM(G33:G35)</f>
        <v>259</v>
      </c>
      <c r="H36" s="882">
        <f aca="true" t="shared" si="5" ref="H36:N36">SUM(H33:H35)</f>
        <v>260</v>
      </c>
      <c r="I36" s="882">
        <f t="shared" si="5"/>
        <v>252</v>
      </c>
      <c r="J36" s="882">
        <f t="shared" si="5"/>
        <v>260</v>
      </c>
      <c r="K36" s="882">
        <f t="shared" si="5"/>
        <v>262</v>
      </c>
      <c r="L36" s="882">
        <f t="shared" si="5"/>
        <v>272</v>
      </c>
      <c r="M36" s="882">
        <f t="shared" si="5"/>
        <v>279</v>
      </c>
      <c r="N36" s="882">
        <f t="shared" si="5"/>
        <v>277</v>
      </c>
      <c r="O36" s="1211"/>
    </row>
    <row r="37" spans="1:15" ht="9.75" customHeight="1">
      <c r="A37" s="1318"/>
      <c r="B37" s="1318"/>
      <c r="C37" s="1318"/>
      <c r="D37" s="1318"/>
      <c r="E37" s="1310"/>
      <c r="F37" s="870">
        <f>F30+F36</f>
        <v>1356</v>
      </c>
      <c r="G37" s="871">
        <f>G30+G36</f>
        <v>1273</v>
      </c>
      <c r="H37" s="871">
        <f aca="true" t="shared" si="6" ref="H37:N37">H30+H36</f>
        <v>1378</v>
      </c>
      <c r="I37" s="871">
        <f t="shared" si="6"/>
        <v>1350</v>
      </c>
      <c r="J37" s="871">
        <f t="shared" si="6"/>
        <v>1365</v>
      </c>
      <c r="K37" s="871">
        <f t="shared" si="6"/>
        <v>1374</v>
      </c>
      <c r="L37" s="871">
        <f t="shared" si="6"/>
        <v>1385</v>
      </c>
      <c r="M37" s="871">
        <f t="shared" si="6"/>
        <v>1399</v>
      </c>
      <c r="N37" s="871">
        <f t="shared" si="6"/>
        <v>1419</v>
      </c>
      <c r="O37" s="1204"/>
    </row>
    <row r="38" spans="1:15" ht="9.75" customHeight="1">
      <c r="A38" s="1310"/>
      <c r="B38" s="1310"/>
      <c r="C38" s="1310"/>
      <c r="D38" s="1310"/>
      <c r="E38" s="1310"/>
      <c r="F38" s="1319"/>
      <c r="G38" s="443"/>
      <c r="H38" s="443"/>
      <c r="I38" s="443"/>
      <c r="J38" s="443"/>
      <c r="K38" s="443"/>
      <c r="L38" s="443"/>
      <c r="M38" s="443"/>
      <c r="N38" s="443"/>
      <c r="O38" s="1213"/>
    </row>
    <row r="39" spans="1:15" ht="9.75" customHeight="1">
      <c r="A39" s="2336" t="s">
        <v>594</v>
      </c>
      <c r="B39" s="2336"/>
      <c r="C39" s="2336"/>
      <c r="D39" s="2336"/>
      <c r="E39" s="1198"/>
      <c r="F39" s="878"/>
      <c r="G39" s="463"/>
      <c r="H39" s="463"/>
      <c r="I39" s="463"/>
      <c r="J39" s="463"/>
      <c r="K39" s="463"/>
      <c r="L39" s="463"/>
      <c r="M39" s="463"/>
      <c r="N39" s="463"/>
      <c r="O39" s="1217"/>
    </row>
    <row r="40" spans="1:15" ht="9.75" customHeight="1">
      <c r="A40" s="1307"/>
      <c r="B40" s="2336" t="s">
        <v>593</v>
      </c>
      <c r="C40" s="2336"/>
      <c r="D40" s="2336"/>
      <c r="E40" s="1198"/>
      <c r="F40" s="878"/>
      <c r="G40" s="463"/>
      <c r="H40" s="463"/>
      <c r="I40" s="463"/>
      <c r="J40" s="463"/>
      <c r="K40" s="463"/>
      <c r="L40" s="463"/>
      <c r="M40" s="463"/>
      <c r="N40" s="463"/>
      <c r="O40" s="1177"/>
    </row>
    <row r="41" spans="1:15" ht="9.75" customHeight="1">
      <c r="A41" s="1312"/>
      <c r="B41" s="1312"/>
      <c r="C41" s="1312"/>
      <c r="D41" s="1313" t="s">
        <v>591</v>
      </c>
      <c r="E41" s="1239"/>
      <c r="F41" s="460">
        <v>1083</v>
      </c>
      <c r="G41" s="461">
        <v>1014</v>
      </c>
      <c r="H41" s="461">
        <v>1118</v>
      </c>
      <c r="I41" s="461">
        <v>1098</v>
      </c>
      <c r="J41" s="461">
        <v>1105</v>
      </c>
      <c r="K41" s="461">
        <v>1112</v>
      </c>
      <c r="L41" s="461">
        <v>1113</v>
      </c>
      <c r="M41" s="461">
        <v>1120</v>
      </c>
      <c r="N41" s="461">
        <v>1142</v>
      </c>
      <c r="O41" s="1221"/>
    </row>
    <row r="42" spans="1:15" ht="9.75" customHeight="1">
      <c r="A42" s="1320"/>
      <c r="B42" s="1320"/>
      <c r="C42" s="1320"/>
      <c r="D42" s="1178" t="s">
        <v>595</v>
      </c>
      <c r="E42" s="1224"/>
      <c r="F42" s="1202">
        <v>273</v>
      </c>
      <c r="G42" s="472">
        <v>259</v>
      </c>
      <c r="H42" s="472">
        <v>260</v>
      </c>
      <c r="I42" s="472">
        <v>252</v>
      </c>
      <c r="J42" s="472">
        <v>260</v>
      </c>
      <c r="K42" s="472">
        <v>262</v>
      </c>
      <c r="L42" s="472">
        <v>272</v>
      </c>
      <c r="M42" s="472">
        <v>279</v>
      </c>
      <c r="N42" s="472">
        <v>277</v>
      </c>
      <c r="O42" s="1221"/>
    </row>
    <row r="43" spans="1:15" ht="9.75" customHeight="1">
      <c r="A43" s="1314"/>
      <c r="B43" s="1314"/>
      <c r="C43" s="1314"/>
      <c r="D43" s="473"/>
      <c r="E43" s="1315"/>
      <c r="F43" s="1185">
        <f>SUM(F41:F42)</f>
        <v>1356</v>
      </c>
      <c r="G43" s="882">
        <f>SUM(G41:G42)</f>
        <v>1273</v>
      </c>
      <c r="H43" s="882">
        <f aca="true" t="shared" si="7" ref="H43:N43">SUM(H41:H42)</f>
        <v>1378</v>
      </c>
      <c r="I43" s="882">
        <f t="shared" si="7"/>
        <v>1350</v>
      </c>
      <c r="J43" s="882">
        <f t="shared" si="7"/>
        <v>1365</v>
      </c>
      <c r="K43" s="882">
        <f t="shared" si="7"/>
        <v>1374</v>
      </c>
      <c r="L43" s="882">
        <f t="shared" si="7"/>
        <v>1385</v>
      </c>
      <c r="M43" s="882">
        <f t="shared" si="7"/>
        <v>1399</v>
      </c>
      <c r="N43" s="882">
        <f t="shared" si="7"/>
        <v>1419</v>
      </c>
      <c r="O43" s="1203"/>
    </row>
    <row r="44" spans="1:15" ht="10.5" customHeight="1">
      <c r="A44" s="1312"/>
      <c r="B44" s="1312"/>
      <c r="C44" s="1312"/>
      <c r="D44" s="1313" t="s">
        <v>154</v>
      </c>
      <c r="E44" s="1322"/>
      <c r="F44" s="878">
        <v>63</v>
      </c>
      <c r="G44" s="463">
        <v>65</v>
      </c>
      <c r="H44" s="463">
        <v>60</v>
      </c>
      <c r="I44" s="463">
        <v>64</v>
      </c>
      <c r="J44" s="463">
        <v>61</v>
      </c>
      <c r="K44" s="463">
        <v>61</v>
      </c>
      <c r="L44" s="463">
        <v>56</v>
      </c>
      <c r="M44" s="463">
        <v>52</v>
      </c>
      <c r="N44" s="463">
        <v>48</v>
      </c>
      <c r="O44" s="1221"/>
    </row>
    <row r="45" spans="1:15" ht="9.75" customHeight="1">
      <c r="A45" s="1323"/>
      <c r="B45" s="1323"/>
      <c r="C45" s="1323"/>
      <c r="D45" s="1323"/>
      <c r="E45" s="1315"/>
      <c r="F45" s="1185">
        <f>F43+F44</f>
        <v>1419</v>
      </c>
      <c r="G45" s="882">
        <f>G43+G44</f>
        <v>1338</v>
      </c>
      <c r="H45" s="882">
        <f aca="true" t="shared" si="8" ref="H45:N45">H43+H44</f>
        <v>1438</v>
      </c>
      <c r="I45" s="882">
        <f t="shared" si="8"/>
        <v>1414</v>
      </c>
      <c r="J45" s="882">
        <f t="shared" si="8"/>
        <v>1426</v>
      </c>
      <c r="K45" s="882">
        <f t="shared" si="8"/>
        <v>1435</v>
      </c>
      <c r="L45" s="882">
        <f t="shared" si="8"/>
        <v>1441</v>
      </c>
      <c r="M45" s="882">
        <f t="shared" si="8"/>
        <v>1451</v>
      </c>
      <c r="N45" s="882">
        <f t="shared" si="8"/>
        <v>1467</v>
      </c>
      <c r="O45" s="1211"/>
    </row>
    <row r="46" spans="1:15" ht="3.75" customHeight="1">
      <c r="A46" s="1324"/>
      <c r="B46" s="1324"/>
      <c r="C46" s="1324"/>
      <c r="D46" s="1324"/>
      <c r="E46" s="15"/>
      <c r="F46" s="1325"/>
      <c r="G46" s="1325"/>
      <c r="H46" s="1326"/>
      <c r="I46" s="1326"/>
      <c r="J46" s="1326"/>
      <c r="K46" s="1326"/>
      <c r="L46" s="1326"/>
      <c r="M46" s="1326"/>
      <c r="N46" s="1326"/>
      <c r="O46" s="1327"/>
    </row>
    <row r="47" spans="1:15" ht="9.75" customHeight="1">
      <c r="A47" s="2230">
        <v>1</v>
      </c>
      <c r="B47" s="2421" t="s">
        <v>587</v>
      </c>
      <c r="C47" s="2422"/>
      <c r="D47" s="2422"/>
      <c r="E47" s="2422"/>
      <c r="F47" s="2422"/>
      <c r="G47" s="2422"/>
      <c r="H47" s="2422"/>
      <c r="I47" s="2422"/>
      <c r="J47" s="2422"/>
      <c r="K47" s="2422"/>
      <c r="L47" s="2422"/>
      <c r="M47" s="2422"/>
      <c r="N47" s="2422"/>
      <c r="O47" s="2422"/>
    </row>
  </sheetData>
  <sheetProtection selectLockedCells="1"/>
  <mergeCells count="15">
    <mergeCell ref="A19:D19"/>
    <mergeCell ref="B20:D20"/>
    <mergeCell ref="A25:D25"/>
    <mergeCell ref="B40:D40"/>
    <mergeCell ref="B47:O47"/>
    <mergeCell ref="B26:D26"/>
    <mergeCell ref="C27:D27"/>
    <mergeCell ref="C32:D32"/>
    <mergeCell ref="A39:D39"/>
    <mergeCell ref="C7:D7"/>
    <mergeCell ref="A1:O1"/>
    <mergeCell ref="A3:D3"/>
    <mergeCell ref="A5:D5"/>
    <mergeCell ref="B6:D6"/>
    <mergeCell ref="C12:D12"/>
  </mergeCells>
  <printOptions horizontalCentered="1"/>
  <pageMargins left="0.25" right="0.25" top="0.5" bottom="0.25" header="0.5" footer="0.5"/>
  <pageSetup horizontalDpi="600" verticalDpi="600" orientation="landscape" paperSize="9" scale="98" r:id="rId1"/>
  <colBreaks count="1" manualBreakCount="1">
    <brk id="15" min="3" max="47" man="1"/>
  </colBreaks>
</worksheet>
</file>

<file path=xl/worksheets/sheet25.xml><?xml version="1.0" encoding="utf-8"?>
<worksheet xmlns="http://schemas.openxmlformats.org/spreadsheetml/2006/main" xmlns:r="http://schemas.openxmlformats.org/officeDocument/2006/relationships">
  <dimension ref="A1:M45"/>
  <sheetViews>
    <sheetView zoomScalePageLayoutView="0" workbookViewId="0" topLeftCell="A1">
      <selection activeCell="Q15" sqref="Q15"/>
    </sheetView>
  </sheetViews>
  <sheetFormatPr defaultColWidth="9.140625" defaultRowHeight="12.75"/>
  <cols>
    <col min="1" max="2" width="2.140625" style="1328" customWidth="1"/>
    <col min="3" max="3" width="67.28125" style="1328" customWidth="1"/>
    <col min="4" max="4" width="7.8515625" style="1328" customWidth="1"/>
    <col min="5" max="5" width="7.8515625" style="1352" customWidth="1"/>
    <col min="6" max="6" width="7.8515625" style="1353" customWidth="1"/>
    <col min="7" max="12" width="7.8515625" style="1328" customWidth="1"/>
    <col min="13" max="13" width="1.7109375" style="1328" customWidth="1"/>
    <col min="14" max="14" width="9.140625" style="1354" customWidth="1"/>
    <col min="15" max="15" width="9.140625" style="1355" customWidth="1"/>
    <col min="16" max="254" width="9.140625" style="1328" customWidth="1"/>
    <col min="255" max="16384" width="9.140625" style="1328" customWidth="1"/>
  </cols>
  <sheetData>
    <row r="1" spans="1:13" ht="18">
      <c r="A1" s="2306" t="s">
        <v>155</v>
      </c>
      <c r="B1" s="2306"/>
      <c r="C1" s="2306"/>
      <c r="D1" s="2306"/>
      <c r="E1" s="2306"/>
      <c r="F1" s="2306"/>
      <c r="G1" s="2306"/>
      <c r="H1" s="2306"/>
      <c r="I1" s="2306"/>
      <c r="J1" s="2306"/>
      <c r="K1" s="2306"/>
      <c r="L1" s="2306"/>
      <c r="M1" s="2306"/>
    </row>
    <row r="2" spans="1:13" ht="3.75" customHeight="1">
      <c r="A2" s="1209"/>
      <c r="B2" s="1209"/>
      <c r="C2" s="1209"/>
      <c r="D2" s="15"/>
      <c r="E2" s="15"/>
      <c r="F2" s="15"/>
      <c r="G2" s="15"/>
      <c r="H2" s="15"/>
      <c r="I2" s="15"/>
      <c r="J2" s="15"/>
      <c r="K2" s="15"/>
      <c r="L2" s="15"/>
      <c r="M2" s="15"/>
    </row>
    <row r="3" spans="1:13" s="1329" customFormat="1" ht="9.75" customHeight="1">
      <c r="A3" s="2329" t="s">
        <v>202</v>
      </c>
      <c r="B3" s="2329"/>
      <c r="C3" s="2329"/>
      <c r="D3" s="1330" t="s">
        <v>217</v>
      </c>
      <c r="E3" s="1331" t="s">
        <v>225</v>
      </c>
      <c r="F3" s="1331" t="s">
        <v>226</v>
      </c>
      <c r="G3" s="1331" t="s">
        <v>227</v>
      </c>
      <c r="H3" s="1331" t="s">
        <v>228</v>
      </c>
      <c r="I3" s="1331" t="s">
        <v>229</v>
      </c>
      <c r="J3" s="1331" t="s">
        <v>230</v>
      </c>
      <c r="K3" s="1331" t="s">
        <v>231</v>
      </c>
      <c r="L3" s="1331" t="s">
        <v>232</v>
      </c>
      <c r="M3" s="1332"/>
    </row>
    <row r="4" spans="1:13" s="1329" customFormat="1" ht="9.75" customHeight="1">
      <c r="A4" s="1334"/>
      <c r="B4" s="1334"/>
      <c r="C4" s="1334"/>
      <c r="D4" s="1335"/>
      <c r="E4" s="141"/>
      <c r="F4" s="141"/>
      <c r="G4" s="141"/>
      <c r="H4" s="141"/>
      <c r="I4" s="141"/>
      <c r="J4" s="141"/>
      <c r="K4" s="141"/>
      <c r="L4" s="141"/>
      <c r="M4" s="1336"/>
    </row>
    <row r="5" spans="1:13" s="1329" customFormat="1" ht="9.75" customHeight="1">
      <c r="A5" s="2424" t="s">
        <v>596</v>
      </c>
      <c r="B5" s="2424"/>
      <c r="C5" s="2424"/>
      <c r="D5" s="1337"/>
      <c r="E5" s="1338"/>
      <c r="F5" s="1338"/>
      <c r="G5" s="1338"/>
      <c r="H5" s="1338"/>
      <c r="I5" s="1338"/>
      <c r="J5" s="1338"/>
      <c r="K5" s="1338"/>
      <c r="L5" s="1338"/>
      <c r="M5" s="1339"/>
    </row>
    <row r="6" spans="1:13" s="1329" customFormat="1" ht="9.75" customHeight="1">
      <c r="A6" s="1340"/>
      <c r="B6" s="2304" t="s">
        <v>564</v>
      </c>
      <c r="C6" s="2304"/>
      <c r="D6" s="1341"/>
      <c r="E6" s="1342"/>
      <c r="F6" s="1342"/>
      <c r="G6" s="1342"/>
      <c r="H6" s="1342"/>
      <c r="I6" s="1342"/>
      <c r="J6" s="1342"/>
      <c r="K6" s="1342"/>
      <c r="L6" s="1342"/>
      <c r="M6" s="409"/>
    </row>
    <row r="7" spans="1:13" s="1329" customFormat="1" ht="9.75" customHeight="1">
      <c r="A7" s="700"/>
      <c r="B7" s="700"/>
      <c r="C7" s="1343" t="s">
        <v>383</v>
      </c>
      <c r="D7" s="188">
        <v>354</v>
      </c>
      <c r="E7" s="190">
        <v>437</v>
      </c>
      <c r="F7" s="190">
        <v>394</v>
      </c>
      <c r="G7" s="190">
        <v>391</v>
      </c>
      <c r="H7" s="190">
        <v>427</v>
      </c>
      <c r="I7" s="190">
        <v>430</v>
      </c>
      <c r="J7" s="190">
        <v>427</v>
      </c>
      <c r="K7" s="190">
        <v>454</v>
      </c>
      <c r="L7" s="190">
        <v>471</v>
      </c>
      <c r="M7" s="409"/>
    </row>
    <row r="8" spans="1:13" s="1329" customFormat="1" ht="9.75" customHeight="1">
      <c r="A8" s="694"/>
      <c r="B8" s="694"/>
      <c r="C8" s="817" t="s">
        <v>457</v>
      </c>
      <c r="D8" s="410">
        <v>72</v>
      </c>
      <c r="E8" s="411">
        <v>82</v>
      </c>
      <c r="F8" s="411">
        <v>86</v>
      </c>
      <c r="G8" s="411">
        <v>60</v>
      </c>
      <c r="H8" s="411">
        <v>87</v>
      </c>
      <c r="I8" s="411">
        <v>94</v>
      </c>
      <c r="J8" s="411">
        <v>83</v>
      </c>
      <c r="K8" s="411">
        <v>82</v>
      </c>
      <c r="L8" s="411">
        <v>89</v>
      </c>
      <c r="M8" s="409"/>
    </row>
    <row r="9" spans="1:13" s="1329" customFormat="1" ht="9.75" customHeight="1">
      <c r="A9" s="1344"/>
      <c r="B9" s="2323" t="s">
        <v>597</v>
      </c>
      <c r="C9" s="2323"/>
      <c r="D9" s="377">
        <v>426</v>
      </c>
      <c r="E9" s="378">
        <v>519</v>
      </c>
      <c r="F9" s="378">
        <v>480</v>
      </c>
      <c r="G9" s="378">
        <v>451</v>
      </c>
      <c r="H9" s="378">
        <v>514</v>
      </c>
      <c r="I9" s="378">
        <v>524</v>
      </c>
      <c r="J9" s="378">
        <v>510</v>
      </c>
      <c r="K9" s="378">
        <v>536</v>
      </c>
      <c r="L9" s="378">
        <v>560</v>
      </c>
      <c r="M9" s="198"/>
    </row>
    <row r="10" spans="1:13" s="1329" customFormat="1" ht="9.75" customHeight="1">
      <c r="A10" s="1345"/>
      <c r="B10" s="1345"/>
      <c r="C10" s="1345"/>
      <c r="D10" s="375"/>
      <c r="E10" s="309"/>
      <c r="F10" s="309"/>
      <c r="G10" s="309"/>
      <c r="H10" s="309"/>
      <c r="I10" s="309"/>
      <c r="J10" s="309"/>
      <c r="K10" s="309"/>
      <c r="L10" s="309"/>
      <c r="M10" s="409"/>
    </row>
    <row r="11" spans="1:13" s="1329" customFormat="1" ht="9.75" customHeight="1">
      <c r="A11" s="2304" t="s">
        <v>458</v>
      </c>
      <c r="B11" s="2304"/>
      <c r="C11" s="2304"/>
      <c r="D11" s="375"/>
      <c r="E11" s="309"/>
      <c r="F11" s="309"/>
      <c r="G11" s="309"/>
      <c r="H11" s="309"/>
      <c r="I11" s="309"/>
      <c r="J11" s="309"/>
      <c r="K11" s="309"/>
      <c r="L11" s="309"/>
      <c r="M11" s="409"/>
    </row>
    <row r="12" spans="1:13" s="1329" customFormat="1" ht="9.75" customHeight="1">
      <c r="A12" s="697"/>
      <c r="B12" s="697"/>
      <c r="C12" s="365" t="s">
        <v>541</v>
      </c>
      <c r="D12" s="367">
        <v>46</v>
      </c>
      <c r="E12" s="368">
        <v>58</v>
      </c>
      <c r="F12" s="368">
        <v>54</v>
      </c>
      <c r="G12" s="368">
        <v>60</v>
      </c>
      <c r="H12" s="368">
        <v>61</v>
      </c>
      <c r="I12" s="368">
        <v>63</v>
      </c>
      <c r="J12" s="368">
        <v>77</v>
      </c>
      <c r="K12" s="368">
        <v>51</v>
      </c>
      <c r="L12" s="368">
        <v>48</v>
      </c>
      <c r="M12" s="409"/>
    </row>
    <row r="13" spans="1:13" s="1329" customFormat="1" ht="9.75" customHeight="1">
      <c r="A13" s="694"/>
      <c r="B13" s="694"/>
      <c r="C13" s="817" t="s">
        <v>542</v>
      </c>
      <c r="D13" s="374">
        <v>2</v>
      </c>
      <c r="E13" s="373">
        <v>0</v>
      </c>
      <c r="F13" s="373">
        <v>0</v>
      </c>
      <c r="G13" s="373">
        <v>1</v>
      </c>
      <c r="H13" s="373">
        <v>1</v>
      </c>
      <c r="I13" s="373">
        <v>1</v>
      </c>
      <c r="J13" s="373">
        <v>1</v>
      </c>
      <c r="K13" s="373">
        <v>0</v>
      </c>
      <c r="L13" s="373">
        <v>2</v>
      </c>
      <c r="M13" s="409"/>
    </row>
    <row r="14" spans="1:13" s="1329" customFormat="1" ht="9.75" customHeight="1">
      <c r="A14" s="694"/>
      <c r="B14" s="694"/>
      <c r="C14" s="817" t="s">
        <v>543</v>
      </c>
      <c r="D14" s="374">
        <v>16</v>
      </c>
      <c r="E14" s="373">
        <v>25</v>
      </c>
      <c r="F14" s="373">
        <v>25</v>
      </c>
      <c r="G14" s="373">
        <v>30</v>
      </c>
      <c r="H14" s="373">
        <v>26</v>
      </c>
      <c r="I14" s="373">
        <v>15</v>
      </c>
      <c r="J14" s="373">
        <v>12</v>
      </c>
      <c r="K14" s="373">
        <v>6</v>
      </c>
      <c r="L14" s="373">
        <v>4</v>
      </c>
      <c r="M14" s="409"/>
    </row>
    <row r="15" spans="1:13" s="1329" customFormat="1" ht="9.75" customHeight="1">
      <c r="A15" s="694"/>
      <c r="B15" s="694"/>
      <c r="C15" s="817" t="s">
        <v>566</v>
      </c>
      <c r="D15" s="374">
        <v>114</v>
      </c>
      <c r="E15" s="373">
        <v>131</v>
      </c>
      <c r="F15" s="373">
        <v>126</v>
      </c>
      <c r="G15" s="373">
        <v>117</v>
      </c>
      <c r="H15" s="373">
        <v>131</v>
      </c>
      <c r="I15" s="373">
        <v>139</v>
      </c>
      <c r="J15" s="373">
        <v>148</v>
      </c>
      <c r="K15" s="373">
        <v>138</v>
      </c>
      <c r="L15" s="373">
        <v>183</v>
      </c>
      <c r="M15" s="409"/>
    </row>
    <row r="16" spans="1:13" s="1329" customFormat="1" ht="9.75" customHeight="1">
      <c r="A16" s="694"/>
      <c r="B16" s="694"/>
      <c r="C16" s="817" t="s">
        <v>545</v>
      </c>
      <c r="D16" s="374">
        <v>4</v>
      </c>
      <c r="E16" s="373">
        <v>7</v>
      </c>
      <c r="F16" s="373">
        <v>3</v>
      </c>
      <c r="G16" s="373">
        <v>6</v>
      </c>
      <c r="H16" s="373">
        <v>6</v>
      </c>
      <c r="I16" s="373">
        <v>12</v>
      </c>
      <c r="J16" s="373">
        <v>6</v>
      </c>
      <c r="K16" s="373">
        <v>3</v>
      </c>
      <c r="L16" s="373">
        <v>5</v>
      </c>
      <c r="M16" s="409"/>
    </row>
    <row r="17" spans="1:13" s="1329" customFormat="1" ht="9.75" customHeight="1">
      <c r="A17" s="694"/>
      <c r="B17" s="694"/>
      <c r="C17" s="817" t="s">
        <v>546</v>
      </c>
      <c r="D17" s="374">
        <v>3</v>
      </c>
      <c r="E17" s="373">
        <v>8</v>
      </c>
      <c r="F17" s="373">
        <v>8</v>
      </c>
      <c r="G17" s="373">
        <v>11</v>
      </c>
      <c r="H17" s="373">
        <v>11</v>
      </c>
      <c r="I17" s="373">
        <v>10</v>
      </c>
      <c r="J17" s="373">
        <v>14</v>
      </c>
      <c r="K17" s="373">
        <v>15</v>
      </c>
      <c r="L17" s="373">
        <v>21</v>
      </c>
      <c r="M17" s="409"/>
    </row>
    <row r="18" spans="1:13" s="1329" customFormat="1" ht="9.75" customHeight="1">
      <c r="A18" s="694"/>
      <c r="B18" s="694"/>
      <c r="C18" s="817" t="s">
        <v>547</v>
      </c>
      <c r="D18" s="374">
        <v>202</v>
      </c>
      <c r="E18" s="373">
        <v>202</v>
      </c>
      <c r="F18" s="373">
        <v>243</v>
      </c>
      <c r="G18" s="373">
        <v>256</v>
      </c>
      <c r="H18" s="373">
        <v>212</v>
      </c>
      <c r="I18" s="373">
        <v>238</v>
      </c>
      <c r="J18" s="373">
        <v>246</v>
      </c>
      <c r="K18" s="373">
        <v>349</v>
      </c>
      <c r="L18" s="373">
        <v>386</v>
      </c>
      <c r="M18" s="409"/>
    </row>
    <row r="19" spans="1:13" s="1329" customFormat="1" ht="9.75" customHeight="1">
      <c r="A19" s="694"/>
      <c r="B19" s="694"/>
      <c r="C19" s="817" t="s">
        <v>548</v>
      </c>
      <c r="D19" s="374">
        <v>4</v>
      </c>
      <c r="E19" s="373">
        <v>6</v>
      </c>
      <c r="F19" s="373">
        <v>9</v>
      </c>
      <c r="G19" s="373">
        <v>15</v>
      </c>
      <c r="H19" s="373">
        <v>12</v>
      </c>
      <c r="I19" s="373">
        <v>12</v>
      </c>
      <c r="J19" s="373">
        <v>12</v>
      </c>
      <c r="K19" s="373">
        <v>13</v>
      </c>
      <c r="L19" s="373">
        <v>25</v>
      </c>
      <c r="M19" s="409"/>
    </row>
    <row r="20" spans="1:13" s="1329" customFormat="1" ht="9.75" customHeight="1">
      <c r="A20" s="694"/>
      <c r="B20" s="694"/>
      <c r="C20" s="817" t="s">
        <v>549</v>
      </c>
      <c r="D20" s="374">
        <v>0</v>
      </c>
      <c r="E20" s="373">
        <v>0</v>
      </c>
      <c r="F20" s="373">
        <v>0</v>
      </c>
      <c r="G20" s="373">
        <v>0</v>
      </c>
      <c r="H20" s="373">
        <v>1</v>
      </c>
      <c r="I20" s="373">
        <v>0</v>
      </c>
      <c r="J20" s="373">
        <v>29</v>
      </c>
      <c r="K20" s="373">
        <v>44</v>
      </c>
      <c r="L20" s="373">
        <v>0</v>
      </c>
      <c r="M20" s="409"/>
    </row>
    <row r="21" spans="1:13" s="1329" customFormat="1" ht="9.75" customHeight="1">
      <c r="A21" s="694"/>
      <c r="B21" s="694"/>
      <c r="C21" s="817" t="s">
        <v>550</v>
      </c>
      <c r="D21" s="374">
        <v>1</v>
      </c>
      <c r="E21" s="373">
        <v>1</v>
      </c>
      <c r="F21" s="373">
        <v>1</v>
      </c>
      <c r="G21" s="373">
        <v>1</v>
      </c>
      <c r="H21" s="373">
        <v>1</v>
      </c>
      <c r="I21" s="373">
        <v>1</v>
      </c>
      <c r="J21" s="373">
        <v>1</v>
      </c>
      <c r="K21" s="373">
        <v>1</v>
      </c>
      <c r="L21" s="373">
        <v>1</v>
      </c>
      <c r="M21" s="409"/>
    </row>
    <row r="22" spans="1:13" s="1329" customFormat="1" ht="9.75" customHeight="1">
      <c r="A22" s="694"/>
      <c r="B22" s="694"/>
      <c r="C22" s="817" t="s">
        <v>551</v>
      </c>
      <c r="D22" s="374">
        <v>5</v>
      </c>
      <c r="E22" s="373">
        <v>5</v>
      </c>
      <c r="F22" s="373">
        <v>4</v>
      </c>
      <c r="G22" s="373">
        <v>1</v>
      </c>
      <c r="H22" s="373">
        <v>1</v>
      </c>
      <c r="I22" s="373">
        <v>0</v>
      </c>
      <c r="J22" s="373">
        <v>1</v>
      </c>
      <c r="K22" s="373">
        <v>0</v>
      </c>
      <c r="L22" s="373">
        <v>0</v>
      </c>
      <c r="M22" s="409"/>
    </row>
    <row r="23" spans="1:13" s="1329" customFormat="1" ht="9.75" customHeight="1">
      <c r="A23" s="694"/>
      <c r="B23" s="694"/>
      <c r="C23" s="817" t="s">
        <v>552</v>
      </c>
      <c r="D23" s="374">
        <v>0</v>
      </c>
      <c r="E23" s="373">
        <v>0</v>
      </c>
      <c r="F23" s="373">
        <v>0</v>
      </c>
      <c r="G23" s="373">
        <v>1</v>
      </c>
      <c r="H23" s="373">
        <v>0</v>
      </c>
      <c r="I23" s="373">
        <v>0</v>
      </c>
      <c r="J23" s="373">
        <v>0</v>
      </c>
      <c r="K23" s="373">
        <v>0</v>
      </c>
      <c r="L23" s="373">
        <v>1</v>
      </c>
      <c r="M23" s="409"/>
    </row>
    <row r="24" spans="1:13" s="1329" customFormat="1" ht="9.75" customHeight="1">
      <c r="A24" s="694"/>
      <c r="B24" s="694"/>
      <c r="C24" s="817" t="s">
        <v>553</v>
      </c>
      <c r="D24" s="374">
        <v>1</v>
      </c>
      <c r="E24" s="373">
        <v>1</v>
      </c>
      <c r="F24" s="373">
        <v>1</v>
      </c>
      <c r="G24" s="373">
        <v>1</v>
      </c>
      <c r="H24" s="373">
        <v>2</v>
      </c>
      <c r="I24" s="373">
        <v>0</v>
      </c>
      <c r="J24" s="373">
        <v>0</v>
      </c>
      <c r="K24" s="373">
        <v>0</v>
      </c>
      <c r="L24" s="373">
        <v>0</v>
      </c>
      <c r="M24" s="409"/>
    </row>
    <row r="25" spans="1:13" s="1329" customFormat="1" ht="9.75" customHeight="1">
      <c r="A25" s="694"/>
      <c r="B25" s="694"/>
      <c r="C25" s="817" t="s">
        <v>554</v>
      </c>
      <c r="D25" s="374">
        <v>5</v>
      </c>
      <c r="E25" s="373">
        <v>6</v>
      </c>
      <c r="F25" s="373">
        <v>4</v>
      </c>
      <c r="G25" s="373">
        <v>5</v>
      </c>
      <c r="H25" s="373">
        <v>18</v>
      </c>
      <c r="I25" s="373">
        <v>0</v>
      </c>
      <c r="J25" s="373">
        <v>46</v>
      </c>
      <c r="K25" s="373">
        <v>49</v>
      </c>
      <c r="L25" s="373">
        <v>1</v>
      </c>
      <c r="M25" s="409"/>
    </row>
    <row r="26" spans="1:13" s="1329" customFormat="1" ht="9.75" customHeight="1">
      <c r="A26" s="694"/>
      <c r="B26" s="694"/>
      <c r="C26" s="817" t="s">
        <v>555</v>
      </c>
      <c r="D26" s="374">
        <v>19</v>
      </c>
      <c r="E26" s="373">
        <v>43</v>
      </c>
      <c r="F26" s="373">
        <v>41</v>
      </c>
      <c r="G26" s="373">
        <v>43</v>
      </c>
      <c r="H26" s="373">
        <v>44</v>
      </c>
      <c r="I26" s="373">
        <v>43</v>
      </c>
      <c r="J26" s="373">
        <v>42</v>
      </c>
      <c r="K26" s="373">
        <v>18</v>
      </c>
      <c r="L26" s="373">
        <v>17</v>
      </c>
      <c r="M26" s="409"/>
    </row>
    <row r="27" spans="1:13" s="1329" customFormat="1" ht="9.75" customHeight="1">
      <c r="A27" s="694"/>
      <c r="B27" s="694"/>
      <c r="C27" s="817" t="s">
        <v>556</v>
      </c>
      <c r="D27" s="374">
        <v>0</v>
      </c>
      <c r="E27" s="373">
        <v>0</v>
      </c>
      <c r="F27" s="373">
        <v>0</v>
      </c>
      <c r="G27" s="373">
        <v>0</v>
      </c>
      <c r="H27" s="373">
        <v>0</v>
      </c>
      <c r="I27" s="373">
        <v>0</v>
      </c>
      <c r="J27" s="373">
        <v>0</v>
      </c>
      <c r="K27" s="373">
        <v>1</v>
      </c>
      <c r="L27" s="373">
        <v>1</v>
      </c>
      <c r="M27" s="409"/>
    </row>
    <row r="28" spans="1:13" s="1329" customFormat="1" ht="9.75" customHeight="1">
      <c r="A28" s="694"/>
      <c r="B28" s="694"/>
      <c r="C28" s="817" t="s">
        <v>557</v>
      </c>
      <c r="D28" s="410">
        <v>0</v>
      </c>
      <c r="E28" s="411">
        <v>0</v>
      </c>
      <c r="F28" s="411">
        <v>1</v>
      </c>
      <c r="G28" s="411">
        <v>2</v>
      </c>
      <c r="H28" s="411">
        <v>1</v>
      </c>
      <c r="I28" s="411">
        <v>0</v>
      </c>
      <c r="J28" s="411">
        <v>1</v>
      </c>
      <c r="K28" s="411">
        <v>1</v>
      </c>
      <c r="L28" s="411">
        <v>1</v>
      </c>
      <c r="M28" s="409"/>
    </row>
    <row r="29" spans="1:13" s="1329" customFormat="1" ht="9.75" customHeight="1">
      <c r="A29" s="1344"/>
      <c r="B29" s="2323" t="s">
        <v>598</v>
      </c>
      <c r="C29" s="2323"/>
      <c r="D29" s="377">
        <v>422</v>
      </c>
      <c r="E29" s="378">
        <v>493</v>
      </c>
      <c r="F29" s="378">
        <v>520</v>
      </c>
      <c r="G29" s="378">
        <v>550</v>
      </c>
      <c r="H29" s="378">
        <v>528</v>
      </c>
      <c r="I29" s="378">
        <v>534</v>
      </c>
      <c r="J29" s="378">
        <v>636</v>
      </c>
      <c r="K29" s="378">
        <v>689</v>
      </c>
      <c r="L29" s="378">
        <v>696</v>
      </c>
      <c r="M29" s="198"/>
    </row>
    <row r="30" spans="1:13" s="1329" customFormat="1" ht="9.75" customHeight="1">
      <c r="A30" s="2425" t="s">
        <v>599</v>
      </c>
      <c r="B30" s="2425"/>
      <c r="C30" s="2425"/>
      <c r="D30" s="385">
        <v>848</v>
      </c>
      <c r="E30" s="386">
        <v>1012</v>
      </c>
      <c r="F30" s="386">
        <v>1000</v>
      </c>
      <c r="G30" s="386">
        <v>1001</v>
      </c>
      <c r="H30" s="386">
        <v>1042</v>
      </c>
      <c r="I30" s="386">
        <v>1058</v>
      </c>
      <c r="J30" s="386">
        <v>1146</v>
      </c>
      <c r="K30" s="386">
        <v>1225</v>
      </c>
      <c r="L30" s="386">
        <v>1256</v>
      </c>
      <c r="M30" s="154"/>
    </row>
    <row r="31" spans="1:13" s="1329" customFormat="1" ht="9.75" customHeight="1">
      <c r="A31" s="1334"/>
      <c r="B31" s="1334"/>
      <c r="C31" s="1334"/>
      <c r="D31" s="1346"/>
      <c r="E31" s="141"/>
      <c r="F31" s="141"/>
      <c r="G31" s="141"/>
      <c r="H31" s="141"/>
      <c r="I31" s="141"/>
      <c r="J31" s="141"/>
      <c r="K31" s="141"/>
      <c r="L31" s="141"/>
      <c r="M31" s="1333"/>
    </row>
    <row r="32" spans="1:13" s="1329" customFormat="1" ht="9.75" customHeight="1">
      <c r="A32" s="2424" t="s">
        <v>600</v>
      </c>
      <c r="B32" s="2424"/>
      <c r="C32" s="2424"/>
      <c r="D32" s="748"/>
      <c r="E32" s="1347"/>
      <c r="F32" s="1347"/>
      <c r="G32" s="1347"/>
      <c r="H32" s="1347"/>
      <c r="I32" s="1347"/>
      <c r="J32" s="1347"/>
      <c r="K32" s="1347"/>
      <c r="L32" s="1347"/>
      <c r="M32" s="1339"/>
    </row>
    <row r="33" spans="1:13" s="1329" customFormat="1" ht="9.75" customHeight="1">
      <c r="A33" s="1340"/>
      <c r="B33" s="2304" t="s">
        <v>564</v>
      </c>
      <c r="C33" s="2304"/>
      <c r="D33" s="188"/>
      <c r="E33" s="190"/>
      <c r="F33" s="190"/>
      <c r="G33" s="190"/>
      <c r="H33" s="190"/>
      <c r="I33" s="190"/>
      <c r="J33" s="190"/>
      <c r="K33" s="190"/>
      <c r="L33" s="190"/>
      <c r="M33" s="409"/>
    </row>
    <row r="34" spans="1:13" s="1329" customFormat="1" ht="9.75" customHeight="1">
      <c r="A34" s="697"/>
      <c r="B34" s="697"/>
      <c r="C34" s="365" t="s">
        <v>534</v>
      </c>
      <c r="D34" s="157">
        <v>216</v>
      </c>
      <c r="E34" s="158">
        <v>216</v>
      </c>
      <c r="F34" s="158">
        <v>216</v>
      </c>
      <c r="G34" s="158">
        <v>189</v>
      </c>
      <c r="H34" s="158">
        <v>228</v>
      </c>
      <c r="I34" s="158">
        <v>242</v>
      </c>
      <c r="J34" s="158">
        <v>237</v>
      </c>
      <c r="K34" s="158">
        <v>260</v>
      </c>
      <c r="L34" s="158">
        <v>293</v>
      </c>
      <c r="M34" s="409"/>
    </row>
    <row r="35" spans="1:13" s="1329" customFormat="1" ht="9.75" customHeight="1">
      <c r="A35" s="697"/>
      <c r="B35" s="697"/>
      <c r="C35" s="365" t="s">
        <v>535</v>
      </c>
      <c r="D35" s="157">
        <v>2</v>
      </c>
      <c r="E35" s="158">
        <v>3</v>
      </c>
      <c r="F35" s="158">
        <v>3</v>
      </c>
      <c r="G35" s="158">
        <v>3</v>
      </c>
      <c r="H35" s="158">
        <v>3</v>
      </c>
      <c r="I35" s="158">
        <v>0</v>
      </c>
      <c r="J35" s="158">
        <v>0</v>
      </c>
      <c r="K35" s="158">
        <v>0</v>
      </c>
      <c r="L35" s="158">
        <v>0</v>
      </c>
      <c r="M35" s="409"/>
    </row>
    <row r="36" spans="1:13" s="1329" customFormat="1" ht="9.75" customHeight="1">
      <c r="A36" s="697"/>
      <c r="B36" s="697"/>
      <c r="C36" s="365" t="s">
        <v>536</v>
      </c>
      <c r="D36" s="375">
        <v>208</v>
      </c>
      <c r="E36" s="309">
        <v>300</v>
      </c>
      <c r="F36" s="309">
        <v>261</v>
      </c>
      <c r="G36" s="309">
        <v>259</v>
      </c>
      <c r="H36" s="309">
        <v>283</v>
      </c>
      <c r="I36" s="309">
        <v>282</v>
      </c>
      <c r="J36" s="309">
        <v>273</v>
      </c>
      <c r="K36" s="309">
        <v>276</v>
      </c>
      <c r="L36" s="309">
        <v>267</v>
      </c>
      <c r="M36" s="409"/>
    </row>
    <row r="37" spans="1:13" s="1329" customFormat="1" ht="9.75" customHeight="1">
      <c r="A37" s="1348"/>
      <c r="B37" s="1348"/>
      <c r="C37" s="1348"/>
      <c r="D37" s="377">
        <v>426</v>
      </c>
      <c r="E37" s="378">
        <v>519</v>
      </c>
      <c r="F37" s="378">
        <v>480</v>
      </c>
      <c r="G37" s="378">
        <v>451</v>
      </c>
      <c r="H37" s="378">
        <v>514</v>
      </c>
      <c r="I37" s="378">
        <v>524</v>
      </c>
      <c r="J37" s="378">
        <v>510</v>
      </c>
      <c r="K37" s="378">
        <v>536</v>
      </c>
      <c r="L37" s="378">
        <v>560</v>
      </c>
      <c r="M37" s="1332"/>
    </row>
    <row r="38" spans="1:13" s="1329" customFormat="1" ht="9.75" customHeight="1">
      <c r="A38" s="1340"/>
      <c r="B38" s="2304" t="s">
        <v>471</v>
      </c>
      <c r="C38" s="2304"/>
      <c r="D38" s="375"/>
      <c r="E38" s="309"/>
      <c r="F38" s="309"/>
      <c r="G38" s="309"/>
      <c r="H38" s="309"/>
      <c r="I38" s="309"/>
      <c r="J38" s="309"/>
      <c r="K38" s="309"/>
      <c r="L38" s="309"/>
      <c r="M38" s="201"/>
    </row>
    <row r="39" spans="1:13" s="1329" customFormat="1" ht="9.75" customHeight="1">
      <c r="A39" s="697"/>
      <c r="B39" s="697"/>
      <c r="C39" s="365" t="s">
        <v>534</v>
      </c>
      <c r="D39" s="157">
        <v>31</v>
      </c>
      <c r="E39" s="158">
        <v>42</v>
      </c>
      <c r="F39" s="158">
        <v>35</v>
      </c>
      <c r="G39" s="158">
        <v>39</v>
      </c>
      <c r="H39" s="158">
        <v>61</v>
      </c>
      <c r="I39" s="158">
        <v>43</v>
      </c>
      <c r="J39" s="158">
        <v>108</v>
      </c>
      <c r="K39" s="158">
        <v>128</v>
      </c>
      <c r="L39" s="158">
        <v>46</v>
      </c>
      <c r="M39" s="409"/>
    </row>
    <row r="40" spans="1:13" s="1329" customFormat="1" ht="9.75" customHeight="1">
      <c r="A40" s="697"/>
      <c r="B40" s="697"/>
      <c r="C40" s="365" t="s">
        <v>535</v>
      </c>
      <c r="D40" s="157">
        <v>112</v>
      </c>
      <c r="E40" s="158">
        <v>141</v>
      </c>
      <c r="F40" s="158">
        <v>173</v>
      </c>
      <c r="G40" s="158">
        <v>189</v>
      </c>
      <c r="H40" s="158">
        <v>143</v>
      </c>
      <c r="I40" s="158">
        <v>148</v>
      </c>
      <c r="J40" s="158">
        <v>148</v>
      </c>
      <c r="K40" s="158">
        <v>156</v>
      </c>
      <c r="L40" s="158">
        <v>192</v>
      </c>
      <c r="M40" s="409"/>
    </row>
    <row r="41" spans="1:13" s="1329" customFormat="1" ht="9.75" customHeight="1">
      <c r="A41" s="697"/>
      <c r="B41" s="697"/>
      <c r="C41" s="365" t="s">
        <v>536</v>
      </c>
      <c r="D41" s="188">
        <v>279</v>
      </c>
      <c r="E41" s="190">
        <v>310</v>
      </c>
      <c r="F41" s="190">
        <v>312</v>
      </c>
      <c r="G41" s="190">
        <v>322</v>
      </c>
      <c r="H41" s="190">
        <v>324</v>
      </c>
      <c r="I41" s="190">
        <v>343</v>
      </c>
      <c r="J41" s="190">
        <v>380</v>
      </c>
      <c r="K41" s="190">
        <v>405</v>
      </c>
      <c r="L41" s="190">
        <v>458</v>
      </c>
      <c r="M41" s="409"/>
    </row>
    <row r="42" spans="1:13" s="1329" customFormat="1" ht="9.75" customHeight="1">
      <c r="A42" s="1348"/>
      <c r="B42" s="1348"/>
      <c r="C42" s="1348"/>
      <c r="D42" s="377">
        <v>422</v>
      </c>
      <c r="E42" s="378">
        <v>493</v>
      </c>
      <c r="F42" s="378">
        <v>520</v>
      </c>
      <c r="G42" s="378">
        <v>550</v>
      </c>
      <c r="H42" s="378">
        <v>528</v>
      </c>
      <c r="I42" s="378">
        <v>534</v>
      </c>
      <c r="J42" s="378">
        <v>636</v>
      </c>
      <c r="K42" s="378">
        <v>689</v>
      </c>
      <c r="L42" s="378">
        <v>696</v>
      </c>
      <c r="M42" s="1332"/>
    </row>
    <row r="43" spans="1:13" s="1329" customFormat="1" ht="9.75" customHeight="1">
      <c r="A43" s="2330" t="s">
        <v>599</v>
      </c>
      <c r="B43" s="2330"/>
      <c r="C43" s="2330"/>
      <c r="D43" s="385">
        <v>848</v>
      </c>
      <c r="E43" s="386">
        <v>1012</v>
      </c>
      <c r="F43" s="386">
        <v>1000</v>
      </c>
      <c r="G43" s="386">
        <v>1001</v>
      </c>
      <c r="H43" s="386">
        <v>1042</v>
      </c>
      <c r="I43" s="386">
        <v>1058</v>
      </c>
      <c r="J43" s="386">
        <v>1146</v>
      </c>
      <c r="K43" s="386">
        <v>1225</v>
      </c>
      <c r="L43" s="386">
        <v>1256</v>
      </c>
      <c r="M43" s="1349"/>
    </row>
    <row r="44" spans="1:13" ht="2.25" customHeight="1">
      <c r="A44" s="1350"/>
      <c r="B44" s="1350"/>
      <c r="C44" s="1350"/>
      <c r="D44" s="1351"/>
      <c r="E44" s="1351"/>
      <c r="F44" s="1351"/>
      <c r="G44" s="1351"/>
      <c r="H44" s="1351"/>
      <c r="I44" s="1351"/>
      <c r="J44" s="1351"/>
      <c r="K44" s="1351"/>
      <c r="L44" s="1351"/>
      <c r="M44" s="1351"/>
    </row>
    <row r="45" spans="1:13" ht="9" customHeight="1">
      <c r="A45" s="2231">
        <v>1</v>
      </c>
      <c r="B45" s="2423" t="s">
        <v>601</v>
      </c>
      <c r="C45" s="2423"/>
      <c r="D45" s="2423"/>
      <c r="E45" s="2423"/>
      <c r="F45" s="2423"/>
      <c r="G45" s="2423"/>
      <c r="H45" s="2423"/>
      <c r="I45" s="2423"/>
      <c r="J45" s="2423"/>
      <c r="K45" s="2423"/>
      <c r="L45" s="2423"/>
      <c r="M45" s="2423"/>
    </row>
  </sheetData>
  <sheetProtection selectLockedCells="1"/>
  <mergeCells count="13">
    <mergeCell ref="A32:C32"/>
    <mergeCell ref="A43:C43"/>
    <mergeCell ref="B38:C38"/>
    <mergeCell ref="A1:M1"/>
    <mergeCell ref="A11:C11"/>
    <mergeCell ref="B45:M45"/>
    <mergeCell ref="A3:C3"/>
    <mergeCell ref="B29:C29"/>
    <mergeCell ref="B9:C9"/>
    <mergeCell ref="B6:C6"/>
    <mergeCell ref="A5:C5"/>
    <mergeCell ref="B33:C33"/>
    <mergeCell ref="A30:C30"/>
  </mergeCells>
  <printOptions horizontalCentered="1"/>
  <pageMargins left="0.25" right="0.25" top="0.5" bottom="0.25"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T53"/>
  <sheetViews>
    <sheetView zoomScalePageLayoutView="0" workbookViewId="0" topLeftCell="A1">
      <selection activeCell="X17" sqref="W17:X17"/>
    </sheetView>
  </sheetViews>
  <sheetFormatPr defaultColWidth="9.140625" defaultRowHeight="12.75"/>
  <cols>
    <col min="1" max="1" width="2.140625" style="1356" customWidth="1"/>
    <col min="2" max="2" width="39.7109375" style="1356" customWidth="1"/>
    <col min="3" max="3" width="4.28125" style="1445" customWidth="1"/>
    <col min="4" max="4" width="7.421875" style="1446" customWidth="1"/>
    <col min="5" max="5" width="7.140625" style="1447" customWidth="1"/>
    <col min="6" max="12" width="7.140625" style="1356" customWidth="1"/>
    <col min="13" max="13" width="1.28515625" style="1356" customWidth="1"/>
    <col min="14" max="14" width="1.7109375" style="1447" customWidth="1"/>
    <col min="15" max="15" width="1.28515625" style="1447" customWidth="1"/>
    <col min="16" max="16" width="6.8515625" style="1356" customWidth="1"/>
    <col min="17" max="19" width="7.140625" style="1356" customWidth="1"/>
    <col min="20" max="20" width="1.28515625" style="1356" customWidth="1"/>
    <col min="21" max="22" width="9.140625" style="1356" customWidth="1"/>
    <col min="23" max="23" width="9.140625" style="1448" customWidth="1"/>
    <col min="24" max="255" width="9.140625" style="1356" customWidth="1"/>
    <col min="256" max="16384" width="9.140625" style="1356" customWidth="1"/>
  </cols>
  <sheetData>
    <row r="1" spans="1:20" ht="18">
      <c r="A1" s="2306" t="s">
        <v>602</v>
      </c>
      <c r="B1" s="2306"/>
      <c r="C1" s="2306"/>
      <c r="D1" s="2306"/>
      <c r="E1" s="2306"/>
      <c r="F1" s="2306"/>
      <c r="G1" s="2306"/>
      <c r="H1" s="2306"/>
      <c r="I1" s="2306"/>
      <c r="J1" s="2306"/>
      <c r="K1" s="2306"/>
      <c r="L1" s="2306"/>
      <c r="M1" s="2306"/>
      <c r="N1" s="2306"/>
      <c r="O1" s="2306"/>
      <c r="P1" s="2306"/>
      <c r="Q1" s="2306"/>
      <c r="R1" s="2306"/>
      <c r="S1" s="2306"/>
      <c r="T1" s="2306"/>
    </row>
    <row r="2" spans="1:20" ht="3.75" customHeight="1">
      <c r="A2" s="1163"/>
      <c r="B2" s="1163"/>
      <c r="C2" s="1163"/>
      <c r="D2" s="347"/>
      <c r="E2" s="347"/>
      <c r="F2" s="347"/>
      <c r="G2" s="347"/>
      <c r="H2" s="347"/>
      <c r="I2" s="347"/>
      <c r="J2" s="347"/>
      <c r="K2" s="347"/>
      <c r="L2" s="347"/>
      <c r="M2" s="347"/>
      <c r="N2" s="346"/>
      <c r="O2" s="346"/>
      <c r="P2" s="346"/>
      <c r="Q2" s="346"/>
      <c r="R2" s="347"/>
      <c r="S2" s="347"/>
      <c r="T2" s="944"/>
    </row>
    <row r="3" spans="1:20" ht="9.75" customHeight="1">
      <c r="A3" s="2382" t="s">
        <v>202</v>
      </c>
      <c r="B3" s="2382"/>
      <c r="C3" s="990"/>
      <c r="D3" s="1357"/>
      <c r="E3" s="1358"/>
      <c r="F3" s="1358"/>
      <c r="G3" s="1358"/>
      <c r="H3" s="1358"/>
      <c r="I3" s="1358"/>
      <c r="J3" s="1358"/>
      <c r="K3" s="1358"/>
      <c r="L3" s="1358"/>
      <c r="M3" s="1359"/>
      <c r="N3" s="1360"/>
      <c r="O3" s="1357"/>
      <c r="P3" s="1361" t="s">
        <v>278</v>
      </c>
      <c r="Q3" s="1362" t="s">
        <v>279</v>
      </c>
      <c r="R3" s="1362" t="s">
        <v>279</v>
      </c>
      <c r="S3" s="1362" t="s">
        <v>280</v>
      </c>
      <c r="T3" s="1363"/>
    </row>
    <row r="4" spans="1:20" ht="9.75" customHeight="1">
      <c r="A4" s="1364"/>
      <c r="B4" s="1364"/>
      <c r="C4" s="1365"/>
      <c r="D4" s="947" t="s">
        <v>217</v>
      </c>
      <c r="E4" s="1366" t="s">
        <v>225</v>
      </c>
      <c r="F4" s="1366" t="s">
        <v>226</v>
      </c>
      <c r="G4" s="1366" t="s">
        <v>227</v>
      </c>
      <c r="H4" s="1366" t="s">
        <v>228</v>
      </c>
      <c r="I4" s="1366" t="s">
        <v>229</v>
      </c>
      <c r="J4" s="1366" t="s">
        <v>230</v>
      </c>
      <c r="K4" s="1366" t="s">
        <v>231</v>
      </c>
      <c r="L4" s="1366" t="s">
        <v>232</v>
      </c>
      <c r="M4" s="1367"/>
      <c r="N4" s="1368"/>
      <c r="O4" s="1369"/>
      <c r="P4" s="1370" t="s">
        <v>281</v>
      </c>
      <c r="Q4" s="1366" t="s">
        <v>281</v>
      </c>
      <c r="R4" s="1366" t="s">
        <v>282</v>
      </c>
      <c r="S4" s="1366" t="s">
        <v>282</v>
      </c>
      <c r="T4" s="1371"/>
    </row>
    <row r="5" spans="1:20" ht="3.75" customHeight="1">
      <c r="A5" s="954"/>
      <c r="B5" s="954"/>
      <c r="C5" s="954"/>
      <c r="D5" s="1368"/>
      <c r="E5" s="1368"/>
      <c r="F5" s="1368"/>
      <c r="G5" s="1368"/>
      <c r="H5" s="1368"/>
      <c r="I5" s="1368"/>
      <c r="J5" s="1368"/>
      <c r="K5" s="1368"/>
      <c r="L5" s="1368"/>
      <c r="M5" s="1368"/>
      <c r="N5" s="1368"/>
      <c r="O5" s="1368"/>
      <c r="P5" s="948"/>
      <c r="Q5" s="948"/>
      <c r="R5" s="1372"/>
      <c r="S5" s="952"/>
      <c r="T5" s="1373"/>
    </row>
    <row r="6" spans="1:20" ht="9.75" customHeight="1">
      <c r="A6" s="2427" t="s">
        <v>603</v>
      </c>
      <c r="B6" s="2427"/>
      <c r="C6" s="1374"/>
      <c r="D6" s="1375"/>
      <c r="E6" s="1376"/>
      <c r="F6" s="1376"/>
      <c r="G6" s="1376"/>
      <c r="H6" s="1376"/>
      <c r="I6" s="1376"/>
      <c r="J6" s="1376"/>
      <c r="K6" s="1376"/>
      <c r="L6" s="1376"/>
      <c r="M6" s="1377"/>
      <c r="N6" s="1368"/>
      <c r="O6" s="1375"/>
      <c r="P6" s="1376"/>
      <c r="Q6" s="1376"/>
      <c r="R6" s="1378"/>
      <c r="S6" s="1378"/>
      <c r="T6" s="1379"/>
    </row>
    <row r="7" spans="1:20" ht="9.75" customHeight="1">
      <c r="A7" s="975"/>
      <c r="B7" s="993" t="s">
        <v>564</v>
      </c>
      <c r="C7" s="970"/>
      <c r="D7" s="1002">
        <v>746</v>
      </c>
      <c r="E7" s="1003">
        <v>704</v>
      </c>
      <c r="F7" s="1003">
        <v>668</v>
      </c>
      <c r="G7" s="1003">
        <v>761</v>
      </c>
      <c r="H7" s="1003">
        <v>757</v>
      </c>
      <c r="I7" s="1003">
        <v>739</v>
      </c>
      <c r="J7" s="1003">
        <v>763</v>
      </c>
      <c r="K7" s="1003">
        <v>789</v>
      </c>
      <c r="L7" s="1003">
        <v>815</v>
      </c>
      <c r="M7" s="1380"/>
      <c r="N7" s="1381"/>
      <c r="O7" s="1382"/>
      <c r="P7" s="1383">
        <v>704</v>
      </c>
      <c r="Q7" s="1003">
        <v>739</v>
      </c>
      <c r="R7" s="1384">
        <v>739</v>
      </c>
      <c r="S7" s="1384">
        <v>815</v>
      </c>
      <c r="T7" s="1385"/>
    </row>
    <row r="8" spans="1:20" ht="9.75" customHeight="1">
      <c r="A8" s="975"/>
      <c r="B8" s="993" t="s">
        <v>471</v>
      </c>
      <c r="C8" s="970"/>
      <c r="D8" s="961">
        <v>841</v>
      </c>
      <c r="E8" s="962">
        <v>843</v>
      </c>
      <c r="F8" s="962">
        <v>955</v>
      </c>
      <c r="G8" s="962">
        <v>931</v>
      </c>
      <c r="H8" s="962">
        <v>992</v>
      </c>
      <c r="I8" s="962">
        <v>1128</v>
      </c>
      <c r="J8" s="962">
        <v>1190</v>
      </c>
      <c r="K8" s="962">
        <v>1153</v>
      </c>
      <c r="L8" s="962">
        <v>1169</v>
      </c>
      <c r="M8" s="1380"/>
      <c r="N8" s="1381"/>
      <c r="O8" s="1386"/>
      <c r="P8" s="1387">
        <v>843</v>
      </c>
      <c r="Q8" s="962">
        <v>1128</v>
      </c>
      <c r="R8" s="1388">
        <v>1128</v>
      </c>
      <c r="S8" s="1388">
        <v>1102</v>
      </c>
      <c r="T8" s="1292"/>
    </row>
    <row r="9" spans="1:20" ht="9.75" customHeight="1">
      <c r="A9" s="1389"/>
      <c r="B9" s="1389"/>
      <c r="C9" s="954"/>
      <c r="D9" s="982">
        <f>SUM(D7:D8)</f>
        <v>1587</v>
      </c>
      <c r="E9" s="983">
        <f>SUM(E7:E8)</f>
        <v>1547</v>
      </c>
      <c r="F9" s="983">
        <f aca="true" t="shared" si="0" ref="F9:L9">SUM(F7:F8)</f>
        <v>1623</v>
      </c>
      <c r="G9" s="983">
        <f t="shared" si="0"/>
        <v>1692</v>
      </c>
      <c r="H9" s="983">
        <f t="shared" si="0"/>
        <v>1749</v>
      </c>
      <c r="I9" s="983">
        <f t="shared" si="0"/>
        <v>1867</v>
      </c>
      <c r="J9" s="983">
        <f t="shared" si="0"/>
        <v>1953</v>
      </c>
      <c r="K9" s="983">
        <f t="shared" si="0"/>
        <v>1942</v>
      </c>
      <c r="L9" s="983">
        <f t="shared" si="0"/>
        <v>1984</v>
      </c>
      <c r="M9" s="1390"/>
      <c r="N9" s="1381"/>
      <c r="O9" s="1391"/>
      <c r="P9" s="1392">
        <f>SUM(P7:P8)</f>
        <v>1547</v>
      </c>
      <c r="Q9" s="983">
        <f>SUM(Q7:Q8)</f>
        <v>1867</v>
      </c>
      <c r="R9" s="983">
        <f>SUM(R7:R8)</f>
        <v>1867</v>
      </c>
      <c r="S9" s="983">
        <f>SUM(S7:S8)</f>
        <v>1917</v>
      </c>
      <c r="T9" s="1289"/>
    </row>
    <row r="10" spans="1:20" ht="9.75" customHeight="1">
      <c r="A10" s="2427" t="s">
        <v>604</v>
      </c>
      <c r="B10" s="2427"/>
      <c r="C10" s="1374"/>
      <c r="D10" s="961"/>
      <c r="E10" s="962"/>
      <c r="F10" s="962"/>
      <c r="G10" s="962"/>
      <c r="H10" s="962"/>
      <c r="I10" s="962"/>
      <c r="J10" s="962"/>
      <c r="K10" s="962"/>
      <c r="L10" s="962"/>
      <c r="M10" s="1380"/>
      <c r="N10" s="1381"/>
      <c r="O10" s="1386"/>
      <c r="P10" s="1387"/>
      <c r="Q10" s="962"/>
      <c r="R10" s="1388"/>
      <c r="S10" s="1388"/>
      <c r="T10" s="1292"/>
    </row>
    <row r="11" spans="1:20" ht="9.75" customHeight="1">
      <c r="A11" s="975"/>
      <c r="B11" s="993" t="s">
        <v>156</v>
      </c>
      <c r="C11" s="1393"/>
      <c r="D11" s="1002">
        <v>291</v>
      </c>
      <c r="E11" s="1003">
        <v>352</v>
      </c>
      <c r="F11" s="1003">
        <v>362</v>
      </c>
      <c r="G11" s="1003">
        <v>374</v>
      </c>
      <c r="H11" s="1003">
        <v>369</v>
      </c>
      <c r="I11" s="1003">
        <v>376</v>
      </c>
      <c r="J11" s="1003">
        <v>375</v>
      </c>
      <c r="K11" s="1003">
        <v>397</v>
      </c>
      <c r="L11" s="1003">
        <v>436</v>
      </c>
      <c r="M11" s="1380"/>
      <c r="N11" s="1381"/>
      <c r="O11" s="1382"/>
      <c r="P11" s="1383">
        <v>643</v>
      </c>
      <c r="Q11" s="1003">
        <v>745</v>
      </c>
      <c r="R11" s="1384">
        <v>1481</v>
      </c>
      <c r="S11" s="1384">
        <v>1646</v>
      </c>
      <c r="T11" s="1292"/>
    </row>
    <row r="12" spans="1:20" ht="9.75" customHeight="1">
      <c r="A12" s="975"/>
      <c r="B12" s="993" t="s">
        <v>471</v>
      </c>
      <c r="C12" s="970"/>
      <c r="D12" s="961">
        <v>46</v>
      </c>
      <c r="E12" s="962">
        <v>65</v>
      </c>
      <c r="F12" s="962">
        <v>62</v>
      </c>
      <c r="G12" s="962">
        <v>114</v>
      </c>
      <c r="H12" s="962">
        <v>112</v>
      </c>
      <c r="I12" s="962">
        <v>65</v>
      </c>
      <c r="J12" s="962">
        <v>158</v>
      </c>
      <c r="K12" s="962">
        <v>156</v>
      </c>
      <c r="L12" s="962">
        <v>60</v>
      </c>
      <c r="M12" s="1380"/>
      <c r="N12" s="1381"/>
      <c r="O12" s="1386"/>
      <c r="P12" s="1387">
        <v>111</v>
      </c>
      <c r="Q12" s="962">
        <v>177</v>
      </c>
      <c r="R12" s="1388">
        <v>353</v>
      </c>
      <c r="S12" s="1388">
        <v>490</v>
      </c>
      <c r="T12" s="1292"/>
    </row>
    <row r="13" spans="1:20" ht="9.75" customHeight="1">
      <c r="A13" s="1389"/>
      <c r="B13" s="1389"/>
      <c r="C13" s="954"/>
      <c r="D13" s="982">
        <f>SUM(D11:D12)</f>
        <v>337</v>
      </c>
      <c r="E13" s="983">
        <f>SUM(E11:E12)</f>
        <v>417</v>
      </c>
      <c r="F13" s="983">
        <f aca="true" t="shared" si="1" ref="F13:L13">SUM(F11:F12)</f>
        <v>424</v>
      </c>
      <c r="G13" s="983">
        <f t="shared" si="1"/>
        <v>488</v>
      </c>
      <c r="H13" s="983">
        <f t="shared" si="1"/>
        <v>481</v>
      </c>
      <c r="I13" s="983">
        <f t="shared" si="1"/>
        <v>441</v>
      </c>
      <c r="J13" s="983">
        <f t="shared" si="1"/>
        <v>533</v>
      </c>
      <c r="K13" s="983">
        <f t="shared" si="1"/>
        <v>553</v>
      </c>
      <c r="L13" s="983">
        <f t="shared" si="1"/>
        <v>496</v>
      </c>
      <c r="M13" s="1390"/>
      <c r="N13" s="1381"/>
      <c r="O13" s="1391"/>
      <c r="P13" s="1392">
        <f>SUM(P11:P12)</f>
        <v>754</v>
      </c>
      <c r="Q13" s="983">
        <f>SUM(Q11:Q12)</f>
        <v>922</v>
      </c>
      <c r="R13" s="983">
        <f>SUM(R11:R12)</f>
        <v>1834</v>
      </c>
      <c r="S13" s="983">
        <f>SUM(S11:S12)</f>
        <v>2136</v>
      </c>
      <c r="T13" s="1289"/>
    </row>
    <row r="14" spans="1:20" ht="9.75" customHeight="1">
      <c r="A14" s="2427" t="s">
        <v>605</v>
      </c>
      <c r="B14" s="2427"/>
      <c r="C14" s="1374"/>
      <c r="D14" s="961"/>
      <c r="E14" s="962"/>
      <c r="F14" s="962"/>
      <c r="G14" s="962"/>
      <c r="H14" s="962"/>
      <c r="I14" s="962"/>
      <c r="J14" s="962"/>
      <c r="K14" s="962"/>
      <c r="L14" s="962"/>
      <c r="M14" s="1380"/>
      <c r="N14" s="1381"/>
      <c r="O14" s="1386"/>
      <c r="P14" s="1387"/>
      <c r="Q14" s="962"/>
      <c r="R14" s="1388"/>
      <c r="S14" s="1388"/>
      <c r="T14" s="1292"/>
    </row>
    <row r="15" spans="1:20" ht="9.75" customHeight="1">
      <c r="A15" s="975"/>
      <c r="B15" s="993" t="s">
        <v>564</v>
      </c>
      <c r="C15" s="1393"/>
      <c r="D15" s="1002">
        <v>-31</v>
      </c>
      <c r="E15" s="1003">
        <v>-20</v>
      </c>
      <c r="F15" s="1003">
        <v>-22</v>
      </c>
      <c r="G15" s="1003">
        <v>-30</v>
      </c>
      <c r="H15" s="1003">
        <v>-16</v>
      </c>
      <c r="I15" s="1003">
        <v>-15</v>
      </c>
      <c r="J15" s="1003">
        <v>-21</v>
      </c>
      <c r="K15" s="1003">
        <v>-22</v>
      </c>
      <c r="L15" s="1003">
        <v>-22</v>
      </c>
      <c r="M15" s="1380"/>
      <c r="N15" s="1381"/>
      <c r="O15" s="1382"/>
      <c r="P15" s="1383">
        <v>-51</v>
      </c>
      <c r="Q15" s="1003">
        <v>-31</v>
      </c>
      <c r="R15" s="1384">
        <v>-83</v>
      </c>
      <c r="S15" s="1384">
        <v>-86</v>
      </c>
      <c r="T15" s="1292"/>
    </row>
    <row r="16" spans="1:20" ht="9.75" customHeight="1">
      <c r="A16" s="975"/>
      <c r="B16" s="993" t="s">
        <v>471</v>
      </c>
      <c r="C16" s="970"/>
      <c r="D16" s="961">
        <v>-2</v>
      </c>
      <c r="E16" s="962">
        <v>-3</v>
      </c>
      <c r="F16" s="962">
        <v>-13</v>
      </c>
      <c r="G16" s="962">
        <v>0</v>
      </c>
      <c r="H16" s="962">
        <v>-2</v>
      </c>
      <c r="I16" s="962">
        <v>-2</v>
      </c>
      <c r="J16" s="962">
        <v>-1</v>
      </c>
      <c r="K16" s="962">
        <v>-9</v>
      </c>
      <c r="L16" s="962">
        <v>-8</v>
      </c>
      <c r="M16" s="1380"/>
      <c r="N16" s="1381"/>
      <c r="O16" s="1386"/>
      <c r="P16" s="1387">
        <v>-5</v>
      </c>
      <c r="Q16" s="962">
        <v>-4</v>
      </c>
      <c r="R16" s="1388">
        <v>-17</v>
      </c>
      <c r="S16" s="1388">
        <v>-21</v>
      </c>
      <c r="T16" s="1292"/>
    </row>
    <row r="17" spans="1:20" ht="9.75" customHeight="1">
      <c r="A17" s="1389"/>
      <c r="B17" s="1389"/>
      <c r="C17" s="954"/>
      <c r="D17" s="982">
        <f>SUM(D15:D16)</f>
        <v>-33</v>
      </c>
      <c r="E17" s="983">
        <f>SUM(E15:E16)</f>
        <v>-23</v>
      </c>
      <c r="F17" s="983">
        <f aca="true" t="shared" si="2" ref="F17:L17">SUM(F15:F16)</f>
        <v>-35</v>
      </c>
      <c r="G17" s="983">
        <f t="shared" si="2"/>
        <v>-30</v>
      </c>
      <c r="H17" s="983">
        <f t="shared" si="2"/>
        <v>-18</v>
      </c>
      <c r="I17" s="983">
        <f t="shared" si="2"/>
        <v>-17</v>
      </c>
      <c r="J17" s="983">
        <f t="shared" si="2"/>
        <v>-22</v>
      </c>
      <c r="K17" s="983">
        <f t="shared" si="2"/>
        <v>-31</v>
      </c>
      <c r="L17" s="983">
        <f t="shared" si="2"/>
        <v>-30</v>
      </c>
      <c r="M17" s="1390"/>
      <c r="N17" s="1381"/>
      <c r="O17" s="1391"/>
      <c r="P17" s="1392">
        <f>SUM(P15:P16)</f>
        <v>-56</v>
      </c>
      <c r="Q17" s="983">
        <f>SUM(Q15:Q16)</f>
        <v>-35</v>
      </c>
      <c r="R17" s="983">
        <f>SUM(R15:R16)</f>
        <v>-100</v>
      </c>
      <c r="S17" s="983">
        <f>SUM(S15:S16)</f>
        <v>-107</v>
      </c>
      <c r="T17" s="1289"/>
    </row>
    <row r="18" spans="1:20" ht="9.75" customHeight="1">
      <c r="A18" s="2427" t="s">
        <v>606</v>
      </c>
      <c r="B18" s="2427"/>
      <c r="C18" s="1394"/>
      <c r="D18" s="1387"/>
      <c r="E18" s="962"/>
      <c r="F18" s="962"/>
      <c r="G18" s="962"/>
      <c r="H18" s="962"/>
      <c r="I18" s="962"/>
      <c r="J18" s="962"/>
      <c r="K18" s="962"/>
      <c r="L18" s="962"/>
      <c r="M18" s="1380"/>
      <c r="N18" s="1381"/>
      <c r="O18" s="1386"/>
      <c r="P18" s="1387"/>
      <c r="Q18" s="962"/>
      <c r="R18" s="1388"/>
      <c r="S18" s="1388"/>
      <c r="T18" s="1292"/>
    </row>
    <row r="19" spans="1:20" ht="9.75" customHeight="1">
      <c r="A19" s="975"/>
      <c r="B19" s="993" t="s">
        <v>564</v>
      </c>
      <c r="C19" s="970"/>
      <c r="D19" s="1002">
        <v>-54</v>
      </c>
      <c r="E19" s="1003">
        <v>-60</v>
      </c>
      <c r="F19" s="1003">
        <v>-83</v>
      </c>
      <c r="G19" s="1003">
        <v>-119</v>
      </c>
      <c r="H19" s="1003">
        <v>-106</v>
      </c>
      <c r="I19" s="1003">
        <v>-73</v>
      </c>
      <c r="J19" s="1003">
        <v>-104</v>
      </c>
      <c r="K19" s="1003">
        <v>-119</v>
      </c>
      <c r="L19" s="1003">
        <v>-142</v>
      </c>
      <c r="M19" s="1380"/>
      <c r="N19" s="1381"/>
      <c r="O19" s="1382"/>
      <c r="P19" s="1383">
        <v>-114</v>
      </c>
      <c r="Q19" s="1003">
        <v>-179</v>
      </c>
      <c r="R19" s="1384">
        <v>-381</v>
      </c>
      <c r="S19" s="1384">
        <v>-480</v>
      </c>
      <c r="T19" s="1292"/>
    </row>
    <row r="20" spans="1:20" ht="9.75" customHeight="1">
      <c r="A20" s="975"/>
      <c r="B20" s="993" t="s">
        <v>471</v>
      </c>
      <c r="C20" s="970"/>
      <c r="D20" s="1272">
        <v>-50</v>
      </c>
      <c r="E20" s="1273">
        <v>-85</v>
      </c>
      <c r="F20" s="1273">
        <v>-16</v>
      </c>
      <c r="G20" s="1273">
        <v>-68</v>
      </c>
      <c r="H20" s="1273">
        <v>-56</v>
      </c>
      <c r="I20" s="1273">
        <v>-132</v>
      </c>
      <c r="J20" s="1273">
        <v>-110</v>
      </c>
      <c r="K20" s="1273">
        <v>-85</v>
      </c>
      <c r="L20" s="1273">
        <v>-24</v>
      </c>
      <c r="M20" s="1380"/>
      <c r="N20" s="1381"/>
      <c r="O20" s="1395"/>
      <c r="P20" s="1387">
        <v>-135</v>
      </c>
      <c r="Q20" s="962">
        <v>-188</v>
      </c>
      <c r="R20" s="1388">
        <v>-272</v>
      </c>
      <c r="S20" s="1388">
        <v>-251</v>
      </c>
      <c r="T20" s="1292"/>
    </row>
    <row r="21" spans="1:20" ht="9.75" customHeight="1">
      <c r="A21" s="1389"/>
      <c r="B21" s="1389"/>
      <c r="C21" s="954"/>
      <c r="D21" s="1396">
        <f>SUM(D19:D20)</f>
        <v>-104</v>
      </c>
      <c r="E21" s="1397">
        <f>SUM(E19:E20)</f>
        <v>-145</v>
      </c>
      <c r="F21" s="1397">
        <f aca="true" t="shared" si="3" ref="F21:L21">SUM(F19:F20)</f>
        <v>-99</v>
      </c>
      <c r="G21" s="1397">
        <f t="shared" si="3"/>
        <v>-187</v>
      </c>
      <c r="H21" s="1397">
        <f t="shared" si="3"/>
        <v>-162</v>
      </c>
      <c r="I21" s="1397">
        <f t="shared" si="3"/>
        <v>-205</v>
      </c>
      <c r="J21" s="1397">
        <f t="shared" si="3"/>
        <v>-214</v>
      </c>
      <c r="K21" s="1397">
        <f t="shared" si="3"/>
        <v>-204</v>
      </c>
      <c r="L21" s="1397">
        <f t="shared" si="3"/>
        <v>-166</v>
      </c>
      <c r="M21" s="1390"/>
      <c r="N21" s="1381"/>
      <c r="O21" s="1398"/>
      <c r="P21" s="2082">
        <f>SUM(P19:P20)</f>
        <v>-249</v>
      </c>
      <c r="Q21" s="1397">
        <f>SUM(Q19:Q20)</f>
        <v>-367</v>
      </c>
      <c r="R21" s="1397">
        <f>SUM(R19:R20)</f>
        <v>-653</v>
      </c>
      <c r="S21" s="1397">
        <f>SUM(S19:S20)</f>
        <v>-731</v>
      </c>
      <c r="T21" s="1289"/>
    </row>
    <row r="22" spans="1:20" ht="9.75" customHeight="1">
      <c r="A22" s="2427" t="s">
        <v>607</v>
      </c>
      <c r="B22" s="2427"/>
      <c r="C22" s="1374"/>
      <c r="D22" s="1272"/>
      <c r="E22" s="1273"/>
      <c r="F22" s="1273"/>
      <c r="G22" s="1273"/>
      <c r="H22" s="1273"/>
      <c r="I22" s="1273"/>
      <c r="J22" s="1273"/>
      <c r="K22" s="1273"/>
      <c r="L22" s="1273"/>
      <c r="M22" s="1380"/>
      <c r="N22" s="1381"/>
      <c r="O22" s="1395"/>
      <c r="P22" s="1387"/>
      <c r="Q22" s="962"/>
      <c r="R22" s="1388"/>
      <c r="S22" s="1388"/>
      <c r="T22" s="1292"/>
    </row>
    <row r="23" spans="1:20" ht="9.75" customHeight="1">
      <c r="A23" s="975"/>
      <c r="B23" s="993" t="s">
        <v>156</v>
      </c>
      <c r="C23" s="1393"/>
      <c r="D23" s="1399">
        <v>-214</v>
      </c>
      <c r="E23" s="1280">
        <v>-255</v>
      </c>
      <c r="F23" s="1280">
        <v>-226</v>
      </c>
      <c r="G23" s="1280">
        <v>-324</v>
      </c>
      <c r="H23" s="1280">
        <v>-247</v>
      </c>
      <c r="I23" s="1280">
        <v>-269</v>
      </c>
      <c r="J23" s="1280">
        <v>-273</v>
      </c>
      <c r="K23" s="1280">
        <v>-286</v>
      </c>
      <c r="L23" s="1280">
        <v>-294</v>
      </c>
      <c r="M23" s="1380"/>
      <c r="N23" s="1381"/>
      <c r="O23" s="1400"/>
      <c r="P23" s="1383">
        <v>-469</v>
      </c>
      <c r="Q23" s="1003">
        <v>-516</v>
      </c>
      <c r="R23" s="1384">
        <v>-1066</v>
      </c>
      <c r="S23" s="1384">
        <v>-1157</v>
      </c>
      <c r="T23" s="1292"/>
    </row>
    <row r="24" spans="1:20" ht="9.75" customHeight="1">
      <c r="A24" s="975"/>
      <c r="B24" s="993" t="s">
        <v>471</v>
      </c>
      <c r="C24" s="970"/>
      <c r="D24" s="1272">
        <v>-34</v>
      </c>
      <c r="E24" s="1273">
        <v>-22</v>
      </c>
      <c r="F24" s="1273">
        <v>-156</v>
      </c>
      <c r="G24" s="1273">
        <v>-38</v>
      </c>
      <c r="H24" s="1273">
        <v>-121</v>
      </c>
      <c r="I24" s="1273">
        <v>-67</v>
      </c>
      <c r="J24" s="1273">
        <v>-107</v>
      </c>
      <c r="K24" s="1273">
        <v>-37</v>
      </c>
      <c r="L24" s="1273">
        <v>-29</v>
      </c>
      <c r="M24" s="1380"/>
      <c r="N24" s="1381"/>
      <c r="O24" s="1395"/>
      <c r="P24" s="1387">
        <v>-56</v>
      </c>
      <c r="Q24" s="962">
        <v>-188</v>
      </c>
      <c r="R24" s="1388">
        <v>-382</v>
      </c>
      <c r="S24" s="1388">
        <v>-191</v>
      </c>
      <c r="T24" s="1292"/>
    </row>
    <row r="25" spans="1:20" ht="9.75" customHeight="1">
      <c r="A25" s="1389"/>
      <c r="B25" s="1389"/>
      <c r="C25" s="954"/>
      <c r="D25" s="1396">
        <f>SUM(D23:D24)</f>
        <v>-248</v>
      </c>
      <c r="E25" s="1397">
        <f>SUM(E23:E24)</f>
        <v>-277</v>
      </c>
      <c r="F25" s="1397">
        <f aca="true" t="shared" si="4" ref="F25:L25">SUM(F23:F24)</f>
        <v>-382</v>
      </c>
      <c r="G25" s="1397">
        <f t="shared" si="4"/>
        <v>-362</v>
      </c>
      <c r="H25" s="1397">
        <f t="shared" si="4"/>
        <v>-368</v>
      </c>
      <c r="I25" s="1397">
        <f t="shared" si="4"/>
        <v>-336</v>
      </c>
      <c r="J25" s="1397">
        <f t="shared" si="4"/>
        <v>-380</v>
      </c>
      <c r="K25" s="1397">
        <f t="shared" si="4"/>
        <v>-323</v>
      </c>
      <c r="L25" s="1397">
        <f t="shared" si="4"/>
        <v>-323</v>
      </c>
      <c r="M25" s="1390"/>
      <c r="N25" s="1381"/>
      <c r="O25" s="1398"/>
      <c r="P25" s="2082">
        <f>SUM(P23:P24)</f>
        <v>-525</v>
      </c>
      <c r="Q25" s="1397">
        <f>SUM(Q23:Q24)</f>
        <v>-704</v>
      </c>
      <c r="R25" s="1397">
        <f>SUM(R23:R24)</f>
        <v>-1448</v>
      </c>
      <c r="S25" s="1397">
        <f>SUM(S23:S24)</f>
        <v>-1348</v>
      </c>
      <c r="T25" s="1289"/>
    </row>
    <row r="26" spans="1:20" ht="9.75" customHeight="1">
      <c r="A26" s="2427" t="s">
        <v>608</v>
      </c>
      <c r="B26" s="2427"/>
      <c r="C26" s="1374"/>
      <c r="D26" s="1272"/>
      <c r="E26" s="1273"/>
      <c r="F26" s="1273"/>
      <c r="G26" s="1273"/>
      <c r="H26" s="1273"/>
      <c r="I26" s="1273"/>
      <c r="J26" s="1273"/>
      <c r="K26" s="1273"/>
      <c r="L26" s="1273"/>
      <c r="M26" s="1380"/>
      <c r="N26" s="1381"/>
      <c r="O26" s="1395"/>
      <c r="P26" s="1387"/>
      <c r="Q26" s="962"/>
      <c r="R26" s="1388"/>
      <c r="S26" s="1388"/>
      <c r="T26" s="1292"/>
    </row>
    <row r="27" spans="1:20" ht="9.75" customHeight="1">
      <c r="A27" s="975"/>
      <c r="B27" s="993" t="s">
        <v>564</v>
      </c>
      <c r="C27" s="1393"/>
      <c r="D27" s="1399">
        <v>-7</v>
      </c>
      <c r="E27" s="1280">
        <v>25</v>
      </c>
      <c r="F27" s="1280">
        <v>5</v>
      </c>
      <c r="G27" s="1280">
        <v>6</v>
      </c>
      <c r="H27" s="1280">
        <v>4</v>
      </c>
      <c r="I27" s="1280">
        <v>-1</v>
      </c>
      <c r="J27" s="1280">
        <v>-1</v>
      </c>
      <c r="K27" s="1280">
        <v>4</v>
      </c>
      <c r="L27" s="1280">
        <v>-4</v>
      </c>
      <c r="M27" s="1380"/>
      <c r="N27" s="1381"/>
      <c r="O27" s="1400"/>
      <c r="P27" s="1383">
        <v>18</v>
      </c>
      <c r="Q27" s="1003">
        <v>3</v>
      </c>
      <c r="R27" s="1384">
        <v>14</v>
      </c>
      <c r="S27" s="1384">
        <v>1</v>
      </c>
      <c r="T27" s="1292"/>
    </row>
    <row r="28" spans="1:20" ht="9.75" customHeight="1">
      <c r="A28" s="975"/>
      <c r="B28" s="993" t="s">
        <v>471</v>
      </c>
      <c r="C28" s="970"/>
      <c r="D28" s="1272">
        <v>-11</v>
      </c>
      <c r="E28" s="1273">
        <v>43</v>
      </c>
      <c r="F28" s="1273">
        <v>11</v>
      </c>
      <c r="G28" s="1273">
        <v>16</v>
      </c>
      <c r="H28" s="1273">
        <v>6</v>
      </c>
      <c r="I28" s="1273">
        <v>0</v>
      </c>
      <c r="J28" s="1273">
        <v>-2</v>
      </c>
      <c r="K28" s="1273">
        <v>12</v>
      </c>
      <c r="L28" s="1273">
        <v>-15</v>
      </c>
      <c r="M28" s="1380"/>
      <c r="N28" s="1381"/>
      <c r="O28" s="1395"/>
      <c r="P28" s="1387">
        <v>32</v>
      </c>
      <c r="Q28" s="962">
        <v>6</v>
      </c>
      <c r="R28" s="1388">
        <v>33</v>
      </c>
      <c r="S28" s="1388">
        <v>-1</v>
      </c>
      <c r="T28" s="1292"/>
    </row>
    <row r="29" spans="1:20" ht="9.75" customHeight="1">
      <c r="A29" s="1389"/>
      <c r="B29" s="1389"/>
      <c r="C29" s="954"/>
      <c r="D29" s="1396">
        <f>SUM(D27:D28)</f>
        <v>-18</v>
      </c>
      <c r="E29" s="1397">
        <f>SUM(E27:E28)</f>
        <v>68</v>
      </c>
      <c r="F29" s="1397">
        <f aca="true" t="shared" si="5" ref="F29:L29">SUM(F27:F28)</f>
        <v>16</v>
      </c>
      <c r="G29" s="1397">
        <f t="shared" si="5"/>
        <v>22</v>
      </c>
      <c r="H29" s="1397">
        <f t="shared" si="5"/>
        <v>10</v>
      </c>
      <c r="I29" s="1397">
        <f t="shared" si="5"/>
        <v>-1</v>
      </c>
      <c r="J29" s="1397">
        <f t="shared" si="5"/>
        <v>-3</v>
      </c>
      <c r="K29" s="1397">
        <f t="shared" si="5"/>
        <v>16</v>
      </c>
      <c r="L29" s="1397">
        <f t="shared" si="5"/>
        <v>-19</v>
      </c>
      <c r="M29" s="1390"/>
      <c r="N29" s="1381"/>
      <c r="O29" s="1398"/>
      <c r="P29" s="2082">
        <f>SUM(P27:P28)</f>
        <v>50</v>
      </c>
      <c r="Q29" s="1397">
        <f>SUM(Q27:Q28)</f>
        <v>9</v>
      </c>
      <c r="R29" s="1397">
        <f>SUM(R27:R28)</f>
        <v>47</v>
      </c>
      <c r="S29" s="1397">
        <f>SUM(S27:S28)</f>
        <v>0</v>
      </c>
      <c r="T29" s="1289"/>
    </row>
    <row r="30" spans="1:20" ht="9.75" customHeight="1">
      <c r="A30" s="2427" t="s">
        <v>609</v>
      </c>
      <c r="B30" s="2427"/>
      <c r="C30" s="1374"/>
      <c r="D30" s="961"/>
      <c r="E30" s="962"/>
      <c r="F30" s="962"/>
      <c r="G30" s="962"/>
      <c r="H30" s="962"/>
      <c r="I30" s="962"/>
      <c r="J30" s="962"/>
      <c r="K30" s="962"/>
      <c r="L30" s="962"/>
      <c r="M30" s="1380"/>
      <c r="N30" s="1381"/>
      <c r="O30" s="1386"/>
      <c r="P30" s="1387"/>
      <c r="Q30" s="962"/>
      <c r="R30" s="1388"/>
      <c r="S30" s="1388"/>
      <c r="T30" s="1292"/>
    </row>
    <row r="31" spans="1:20" ht="9.75" customHeight="1">
      <c r="A31" s="975"/>
      <c r="B31" s="993" t="s">
        <v>564</v>
      </c>
      <c r="C31" s="970"/>
      <c r="D31" s="1002">
        <v>731</v>
      </c>
      <c r="E31" s="1003">
        <v>746</v>
      </c>
      <c r="F31" s="1003">
        <v>704</v>
      </c>
      <c r="G31" s="1003">
        <v>668</v>
      </c>
      <c r="H31" s="1003">
        <v>761</v>
      </c>
      <c r="I31" s="1003">
        <v>757</v>
      </c>
      <c r="J31" s="1003">
        <v>739</v>
      </c>
      <c r="K31" s="1003">
        <v>763</v>
      </c>
      <c r="L31" s="1003">
        <v>789</v>
      </c>
      <c r="M31" s="1380"/>
      <c r="N31" s="1381"/>
      <c r="O31" s="1382"/>
      <c r="P31" s="1383">
        <v>731</v>
      </c>
      <c r="Q31" s="1003">
        <v>761</v>
      </c>
      <c r="R31" s="1384">
        <v>704</v>
      </c>
      <c r="S31" s="1384">
        <v>739</v>
      </c>
      <c r="T31" s="1292"/>
    </row>
    <row r="32" spans="1:20" ht="9.75" customHeight="1">
      <c r="A32" s="975"/>
      <c r="B32" s="993" t="s">
        <v>471</v>
      </c>
      <c r="C32" s="970"/>
      <c r="D32" s="961">
        <v>790</v>
      </c>
      <c r="E32" s="962">
        <v>841</v>
      </c>
      <c r="F32" s="962">
        <v>843</v>
      </c>
      <c r="G32" s="962">
        <v>955</v>
      </c>
      <c r="H32" s="962">
        <v>931</v>
      </c>
      <c r="I32" s="962">
        <v>992</v>
      </c>
      <c r="J32" s="962">
        <v>1128</v>
      </c>
      <c r="K32" s="962">
        <v>1190</v>
      </c>
      <c r="L32" s="962">
        <v>1153</v>
      </c>
      <c r="M32" s="1380"/>
      <c r="N32" s="1381"/>
      <c r="O32" s="1386"/>
      <c r="P32" s="1387">
        <v>790</v>
      </c>
      <c r="Q32" s="962">
        <v>931</v>
      </c>
      <c r="R32" s="1388">
        <v>843</v>
      </c>
      <c r="S32" s="1388">
        <v>1128</v>
      </c>
      <c r="T32" s="1292"/>
    </row>
    <row r="33" spans="1:20" ht="9.75" customHeight="1">
      <c r="A33" s="954"/>
      <c r="B33" s="954"/>
      <c r="C33" s="954"/>
      <c r="D33" s="982">
        <f>SUM(D31:D32)</f>
        <v>1521</v>
      </c>
      <c r="E33" s="983">
        <f>SUM(E31:E32)</f>
        <v>1587</v>
      </c>
      <c r="F33" s="983">
        <f aca="true" t="shared" si="6" ref="F33:L33">SUM(F31:F32)</f>
        <v>1547</v>
      </c>
      <c r="G33" s="983">
        <f t="shared" si="6"/>
        <v>1623</v>
      </c>
      <c r="H33" s="983">
        <f t="shared" si="6"/>
        <v>1692</v>
      </c>
      <c r="I33" s="983">
        <f t="shared" si="6"/>
        <v>1749</v>
      </c>
      <c r="J33" s="983">
        <f t="shared" si="6"/>
        <v>1867</v>
      </c>
      <c r="K33" s="983">
        <f t="shared" si="6"/>
        <v>1953</v>
      </c>
      <c r="L33" s="983">
        <f t="shared" si="6"/>
        <v>1942</v>
      </c>
      <c r="M33" s="1390"/>
      <c r="N33" s="1381"/>
      <c r="O33" s="1391"/>
      <c r="P33" s="1392">
        <f>SUM(P31:P32)</f>
        <v>1521</v>
      </c>
      <c r="Q33" s="983">
        <f>SUM(Q31:Q32)</f>
        <v>1692</v>
      </c>
      <c r="R33" s="983">
        <f>SUM(R31:R32)</f>
        <v>1547</v>
      </c>
      <c r="S33" s="983">
        <f>SUM(S31:S32)</f>
        <v>1867</v>
      </c>
      <c r="T33" s="1401"/>
    </row>
    <row r="34" spans="1:20" ht="9.75" customHeight="1">
      <c r="A34" s="944" t="s">
        <v>271</v>
      </c>
      <c r="B34" s="944"/>
      <c r="C34" s="87"/>
      <c r="D34" s="1402"/>
      <c r="E34" s="1402"/>
      <c r="F34" s="1402"/>
      <c r="G34" s="1402"/>
      <c r="H34" s="1402"/>
      <c r="I34" s="1402"/>
      <c r="J34" s="1402"/>
      <c r="K34" s="1402"/>
      <c r="L34" s="1402"/>
      <c r="M34" s="347"/>
      <c r="N34" s="1021"/>
      <c r="O34" s="1021"/>
      <c r="P34" s="1403"/>
      <c r="Q34" s="1403"/>
      <c r="R34" s="1402"/>
      <c r="S34" s="1402"/>
      <c r="T34" s="944"/>
    </row>
    <row r="35" spans="1:20" ht="18">
      <c r="A35" s="2306" t="s">
        <v>610</v>
      </c>
      <c r="B35" s="2306"/>
      <c r="C35" s="2306"/>
      <c r="D35" s="2306"/>
      <c r="E35" s="2306"/>
      <c r="F35" s="2306"/>
      <c r="G35" s="2306"/>
      <c r="H35" s="2306"/>
      <c r="I35" s="2306"/>
      <c r="J35" s="2306"/>
      <c r="K35" s="2306"/>
      <c r="L35" s="2306"/>
      <c r="M35" s="2306"/>
      <c r="N35" s="2306"/>
      <c r="O35" s="2306"/>
      <c r="P35" s="2306"/>
      <c r="Q35" s="2306"/>
      <c r="R35" s="2306"/>
      <c r="S35" s="2306"/>
      <c r="T35" s="2306"/>
    </row>
    <row r="36" spans="1:20" ht="3.75" customHeight="1">
      <c r="A36" s="944"/>
      <c r="B36" s="944"/>
      <c r="C36" s="87"/>
      <c r="D36" s="1402"/>
      <c r="E36" s="1402"/>
      <c r="F36" s="1402"/>
      <c r="G36" s="1402"/>
      <c r="H36" s="1402"/>
      <c r="I36" s="1402"/>
      <c r="J36" s="1402"/>
      <c r="K36" s="1402"/>
      <c r="L36" s="1402"/>
      <c r="M36" s="347"/>
      <c r="N36" s="346"/>
      <c r="O36" s="346"/>
      <c r="P36" s="1403"/>
      <c r="Q36" s="1403"/>
      <c r="R36" s="1402"/>
      <c r="S36" s="1402"/>
      <c r="T36" s="944"/>
    </row>
    <row r="37" spans="1:20" ht="9.75" customHeight="1">
      <c r="A37" s="2382" t="s">
        <v>202</v>
      </c>
      <c r="B37" s="2382"/>
      <c r="C37" s="990"/>
      <c r="D37" s="1404"/>
      <c r="E37" s="1405"/>
      <c r="F37" s="1405"/>
      <c r="G37" s="1405"/>
      <c r="H37" s="1405"/>
      <c r="I37" s="1405"/>
      <c r="J37" s="1405"/>
      <c r="K37" s="1405"/>
      <c r="L37" s="1405"/>
      <c r="M37" s="1406"/>
      <c r="N37" s="1407"/>
      <c r="O37" s="1404"/>
      <c r="P37" s="1361" t="s">
        <v>278</v>
      </c>
      <c r="Q37" s="1362" t="s">
        <v>279</v>
      </c>
      <c r="R37" s="1362" t="s">
        <v>279</v>
      </c>
      <c r="S37" s="1362" t="s">
        <v>280</v>
      </c>
      <c r="T37" s="1408"/>
    </row>
    <row r="38" spans="1:20" ht="9.75" customHeight="1">
      <c r="A38" s="1364"/>
      <c r="B38" s="1364"/>
      <c r="C38" s="1365"/>
      <c r="D38" s="947" t="s">
        <v>217</v>
      </c>
      <c r="E38" s="1366" t="s">
        <v>225</v>
      </c>
      <c r="F38" s="1366" t="s">
        <v>226</v>
      </c>
      <c r="G38" s="1366" t="s">
        <v>227</v>
      </c>
      <c r="H38" s="1366" t="s">
        <v>228</v>
      </c>
      <c r="I38" s="1366" t="s">
        <v>229</v>
      </c>
      <c r="J38" s="1366" t="s">
        <v>230</v>
      </c>
      <c r="K38" s="1366" t="s">
        <v>231</v>
      </c>
      <c r="L38" s="1366" t="s">
        <v>232</v>
      </c>
      <c r="M38" s="1409"/>
      <c r="N38" s="1410"/>
      <c r="O38" s="1369"/>
      <c r="P38" s="1370" t="s">
        <v>281</v>
      </c>
      <c r="Q38" s="1366" t="s">
        <v>281</v>
      </c>
      <c r="R38" s="1366" t="s">
        <v>282</v>
      </c>
      <c r="S38" s="1366" t="s">
        <v>282</v>
      </c>
      <c r="T38" s="1411"/>
    </row>
    <row r="39" spans="1:20" ht="3.75" customHeight="1">
      <c r="A39" s="1412"/>
      <c r="B39" s="1412"/>
      <c r="C39" s="1413"/>
      <c r="D39" s="962"/>
      <c r="E39" s="962"/>
      <c r="F39" s="962"/>
      <c r="G39" s="962"/>
      <c r="H39" s="962"/>
      <c r="I39" s="962"/>
      <c r="J39" s="962"/>
      <c r="K39" s="962"/>
      <c r="L39" s="962"/>
      <c r="M39" s="1414"/>
      <c r="N39" s="1414"/>
      <c r="O39" s="962"/>
      <c r="P39" s="983"/>
      <c r="Q39" s="983"/>
      <c r="R39" s="1415"/>
      <c r="S39" s="1388"/>
      <c r="T39" s="1416"/>
    </row>
    <row r="40" spans="1:20" ht="9.75" customHeight="1">
      <c r="A40" s="2427" t="s">
        <v>611</v>
      </c>
      <c r="B40" s="2427"/>
      <c r="C40" s="1374"/>
      <c r="D40" s="1417">
        <v>1685</v>
      </c>
      <c r="E40" s="1376">
        <v>1758</v>
      </c>
      <c r="F40" s="1376">
        <v>1823</v>
      </c>
      <c r="G40" s="1376">
        <v>1817</v>
      </c>
      <c r="H40" s="1376">
        <v>1881</v>
      </c>
      <c r="I40" s="1376">
        <v>1916</v>
      </c>
      <c r="J40" s="1376">
        <v>1936</v>
      </c>
      <c r="K40" s="1376">
        <v>1904</v>
      </c>
      <c r="L40" s="1376">
        <v>1895</v>
      </c>
      <c r="M40" s="1418"/>
      <c r="N40" s="1381"/>
      <c r="O40" s="1375"/>
      <c r="P40" s="1419">
        <v>1758</v>
      </c>
      <c r="Q40" s="1420">
        <v>1916</v>
      </c>
      <c r="R40" s="1378">
        <v>1916</v>
      </c>
      <c r="S40" s="1378">
        <v>1851</v>
      </c>
      <c r="T40" s="1421"/>
    </row>
    <row r="41" spans="1:20" ht="9.75" customHeight="1">
      <c r="A41" s="973"/>
      <c r="B41" s="1288" t="s">
        <v>612</v>
      </c>
      <c r="C41" s="979"/>
      <c r="D41" s="966">
        <v>-248</v>
      </c>
      <c r="E41" s="967">
        <v>-277</v>
      </c>
      <c r="F41" s="967">
        <v>-382</v>
      </c>
      <c r="G41" s="967">
        <v>-362</v>
      </c>
      <c r="H41" s="967">
        <v>-368</v>
      </c>
      <c r="I41" s="967">
        <v>-336</v>
      </c>
      <c r="J41" s="967">
        <v>-380</v>
      </c>
      <c r="K41" s="967">
        <v>-323</v>
      </c>
      <c r="L41" s="967">
        <v>-323</v>
      </c>
      <c r="M41" s="1380"/>
      <c r="N41" s="1381"/>
      <c r="O41" s="1422"/>
      <c r="P41" s="1423">
        <v>-525</v>
      </c>
      <c r="Q41" s="1424">
        <v>-704</v>
      </c>
      <c r="R41" s="1425">
        <v>-1448</v>
      </c>
      <c r="S41" s="1425">
        <v>-1348</v>
      </c>
      <c r="T41" s="1292"/>
    </row>
    <row r="42" spans="1:20" ht="9.75" customHeight="1">
      <c r="A42" s="973"/>
      <c r="B42" s="1288" t="s">
        <v>613</v>
      </c>
      <c r="C42" s="979"/>
      <c r="D42" s="966">
        <v>50</v>
      </c>
      <c r="E42" s="967">
        <v>50</v>
      </c>
      <c r="F42" s="967">
        <v>45</v>
      </c>
      <c r="G42" s="967">
        <v>49</v>
      </c>
      <c r="H42" s="967">
        <v>46</v>
      </c>
      <c r="I42" s="967">
        <v>44</v>
      </c>
      <c r="J42" s="967">
        <v>43</v>
      </c>
      <c r="K42" s="967">
        <v>44</v>
      </c>
      <c r="L42" s="967">
        <v>43</v>
      </c>
      <c r="M42" s="1380"/>
      <c r="N42" s="1381"/>
      <c r="O42" s="1422"/>
      <c r="P42" s="1423">
        <v>100</v>
      </c>
      <c r="Q42" s="1424">
        <v>90</v>
      </c>
      <c r="R42" s="1425">
        <v>184</v>
      </c>
      <c r="S42" s="1425">
        <v>170</v>
      </c>
      <c r="T42" s="1292"/>
    </row>
    <row r="43" spans="1:20" ht="9.75" customHeight="1">
      <c r="A43" s="973"/>
      <c r="B43" s="1288" t="s">
        <v>422</v>
      </c>
      <c r="C43" s="979"/>
      <c r="D43" s="966">
        <v>330</v>
      </c>
      <c r="E43" s="967">
        <v>218</v>
      </c>
      <c r="F43" s="967">
        <v>271</v>
      </c>
      <c r="G43" s="967">
        <v>320</v>
      </c>
      <c r="H43" s="967">
        <v>265</v>
      </c>
      <c r="I43" s="967">
        <v>265</v>
      </c>
      <c r="J43" s="967">
        <v>328</v>
      </c>
      <c r="K43" s="967">
        <v>317</v>
      </c>
      <c r="L43" s="967">
        <v>308</v>
      </c>
      <c r="M43" s="1380"/>
      <c r="N43" s="1381"/>
      <c r="O43" s="1422"/>
      <c r="P43" s="1423">
        <v>548</v>
      </c>
      <c r="Q43" s="1424">
        <v>530</v>
      </c>
      <c r="R43" s="1425">
        <v>1121</v>
      </c>
      <c r="S43" s="1425">
        <v>1291</v>
      </c>
      <c r="T43" s="1292"/>
    </row>
    <row r="44" spans="1:20" ht="9.75" customHeight="1">
      <c r="A44" s="973"/>
      <c r="B44" s="1288" t="s">
        <v>614</v>
      </c>
      <c r="C44" s="979"/>
      <c r="D44" s="966">
        <v>-8</v>
      </c>
      <c r="E44" s="967">
        <v>-9</v>
      </c>
      <c r="F44" s="967">
        <v>-9</v>
      </c>
      <c r="G44" s="967">
        <v>-10</v>
      </c>
      <c r="H44" s="967">
        <v>-9</v>
      </c>
      <c r="I44" s="967">
        <v>-9</v>
      </c>
      <c r="J44" s="967">
        <v>-10</v>
      </c>
      <c r="K44" s="967">
        <v>-10</v>
      </c>
      <c r="L44" s="967">
        <v>-11</v>
      </c>
      <c r="M44" s="1380"/>
      <c r="N44" s="1381"/>
      <c r="O44" s="1422"/>
      <c r="P44" s="1423">
        <v>-17</v>
      </c>
      <c r="Q44" s="1424">
        <v>-18</v>
      </c>
      <c r="R44" s="1425">
        <v>-37</v>
      </c>
      <c r="S44" s="1425">
        <v>-47</v>
      </c>
      <c r="T44" s="1292"/>
    </row>
    <row r="45" spans="1:20" ht="9.75" customHeight="1">
      <c r="A45" s="973"/>
      <c r="B45" s="1288" t="s">
        <v>157</v>
      </c>
      <c r="C45" s="1426"/>
      <c r="D45" s="997">
        <v>-20</v>
      </c>
      <c r="E45" s="998">
        <v>-55</v>
      </c>
      <c r="F45" s="998">
        <v>10</v>
      </c>
      <c r="G45" s="998">
        <v>9</v>
      </c>
      <c r="H45" s="998">
        <v>2</v>
      </c>
      <c r="I45" s="998">
        <v>1</v>
      </c>
      <c r="J45" s="998">
        <v>-1</v>
      </c>
      <c r="K45" s="998">
        <v>4</v>
      </c>
      <c r="L45" s="998">
        <v>-8</v>
      </c>
      <c r="M45" s="1427"/>
      <c r="N45" s="1428"/>
      <c r="O45" s="1429"/>
      <c r="P45" s="1430">
        <v>-75</v>
      </c>
      <c r="Q45" s="1431">
        <v>3</v>
      </c>
      <c r="R45" s="1432">
        <v>22</v>
      </c>
      <c r="S45" s="1432">
        <v>-1</v>
      </c>
      <c r="T45" s="1292"/>
    </row>
    <row r="46" spans="1:20" ht="9.75" customHeight="1">
      <c r="A46" s="2427" t="s">
        <v>158</v>
      </c>
      <c r="B46" s="2427"/>
      <c r="C46" s="1426"/>
      <c r="D46" s="1433">
        <f>SUM(D40:D45)</f>
        <v>1789</v>
      </c>
      <c r="E46" s="1434">
        <f>SUM(E40:E45)</f>
        <v>1685</v>
      </c>
      <c r="F46" s="1434">
        <f aca="true" t="shared" si="7" ref="F46:L46">SUM(F40:F45)</f>
        <v>1758</v>
      </c>
      <c r="G46" s="1434">
        <f t="shared" si="7"/>
        <v>1823</v>
      </c>
      <c r="H46" s="1434">
        <f t="shared" si="7"/>
        <v>1817</v>
      </c>
      <c r="I46" s="1434">
        <f t="shared" si="7"/>
        <v>1881</v>
      </c>
      <c r="J46" s="1434">
        <f t="shared" si="7"/>
        <v>1916</v>
      </c>
      <c r="K46" s="1434">
        <f t="shared" si="7"/>
        <v>1936</v>
      </c>
      <c r="L46" s="1434">
        <f t="shared" si="7"/>
        <v>1904</v>
      </c>
      <c r="M46" s="1435"/>
      <c r="N46" s="1428"/>
      <c r="O46" s="1436"/>
      <c r="P46" s="1437">
        <f>SUM(P40:P45)</f>
        <v>1789</v>
      </c>
      <c r="Q46" s="1434">
        <f>SUM(Q40:Q45)</f>
        <v>1817</v>
      </c>
      <c r="R46" s="1434">
        <f>SUM(R40:R45)</f>
        <v>1758</v>
      </c>
      <c r="S46" s="1434">
        <f>SUM(S40:S45)</f>
        <v>1916</v>
      </c>
      <c r="T46" s="1289"/>
    </row>
    <row r="47" spans="1:20" ht="9.75" customHeight="1">
      <c r="A47" s="973"/>
      <c r="B47" s="1288" t="s">
        <v>615</v>
      </c>
      <c r="C47" s="1438"/>
      <c r="D47" s="1002">
        <v>370</v>
      </c>
      <c r="E47" s="1003">
        <v>347</v>
      </c>
      <c r="F47" s="1003">
        <v>320</v>
      </c>
      <c r="G47" s="1003">
        <v>409</v>
      </c>
      <c r="H47" s="1003">
        <v>391</v>
      </c>
      <c r="I47" s="1003">
        <v>446</v>
      </c>
      <c r="J47" s="1003">
        <v>475</v>
      </c>
      <c r="K47" s="1003">
        <v>485</v>
      </c>
      <c r="L47" s="1003">
        <v>437</v>
      </c>
      <c r="M47" s="1380"/>
      <c r="N47" s="1381"/>
      <c r="O47" s="1382"/>
      <c r="P47" s="1439">
        <v>370</v>
      </c>
      <c r="Q47" s="1440">
        <v>391</v>
      </c>
      <c r="R47" s="1384">
        <v>320</v>
      </c>
      <c r="S47" s="1384">
        <v>475</v>
      </c>
      <c r="T47" s="1385"/>
    </row>
    <row r="48" spans="1:20" ht="9.75" customHeight="1">
      <c r="A48" s="973"/>
      <c r="B48" s="1288" t="s">
        <v>159</v>
      </c>
      <c r="C48" s="1426"/>
      <c r="D48" s="961">
        <v>1419</v>
      </c>
      <c r="E48" s="962">
        <v>1338</v>
      </c>
      <c r="F48" s="962">
        <v>1438</v>
      </c>
      <c r="G48" s="962">
        <v>1414</v>
      </c>
      <c r="H48" s="962">
        <v>1426</v>
      </c>
      <c r="I48" s="962">
        <v>1435</v>
      </c>
      <c r="J48" s="962">
        <v>1441</v>
      </c>
      <c r="K48" s="962">
        <v>1451</v>
      </c>
      <c r="L48" s="962">
        <v>1467</v>
      </c>
      <c r="M48" s="1380"/>
      <c r="N48" s="1381"/>
      <c r="O48" s="1386"/>
      <c r="P48" s="1441">
        <v>1419</v>
      </c>
      <c r="Q48" s="1442">
        <v>1426</v>
      </c>
      <c r="R48" s="1388">
        <v>1438</v>
      </c>
      <c r="S48" s="1388">
        <v>1441</v>
      </c>
      <c r="T48" s="1292"/>
    </row>
    <row r="49" spans="1:20" ht="9.75" customHeight="1">
      <c r="A49" s="2365" t="s">
        <v>616</v>
      </c>
      <c r="B49" s="2365"/>
      <c r="C49" s="964"/>
      <c r="D49" s="1433">
        <f>SUM(D47:D48)</f>
        <v>1789</v>
      </c>
      <c r="E49" s="1434">
        <f>SUM(E47:E48)</f>
        <v>1685</v>
      </c>
      <c r="F49" s="1434">
        <f aca="true" t="shared" si="8" ref="F49:L49">SUM(F47:F48)</f>
        <v>1758</v>
      </c>
      <c r="G49" s="1434">
        <f t="shared" si="8"/>
        <v>1823</v>
      </c>
      <c r="H49" s="1434">
        <f t="shared" si="8"/>
        <v>1817</v>
      </c>
      <c r="I49" s="1434">
        <f t="shared" si="8"/>
        <v>1881</v>
      </c>
      <c r="J49" s="1434">
        <f t="shared" si="8"/>
        <v>1916</v>
      </c>
      <c r="K49" s="1434">
        <f t="shared" si="8"/>
        <v>1936</v>
      </c>
      <c r="L49" s="1434">
        <f t="shared" si="8"/>
        <v>1904</v>
      </c>
      <c r="M49" s="1435"/>
      <c r="N49" s="1428"/>
      <c r="O49" s="1436"/>
      <c r="P49" s="1437">
        <f>SUM(P47:P48)</f>
        <v>1789</v>
      </c>
      <c r="Q49" s="1434">
        <f>SUM(Q47:Q48)</f>
        <v>1817</v>
      </c>
      <c r="R49" s="1434">
        <f>SUM(R47:R48)</f>
        <v>1758</v>
      </c>
      <c r="S49" s="1434">
        <f>SUM(S47:S48)</f>
        <v>1916</v>
      </c>
      <c r="T49" s="1443"/>
    </row>
    <row r="50" spans="1:20" ht="3.75" customHeight="1">
      <c r="A50" s="1244"/>
      <c r="B50" s="1244"/>
      <c r="C50" s="1244"/>
      <c r="D50" s="347"/>
      <c r="E50" s="347"/>
      <c r="F50" s="347"/>
      <c r="G50" s="347"/>
      <c r="H50" s="347"/>
      <c r="I50" s="347"/>
      <c r="J50" s="347"/>
      <c r="K50" s="347"/>
      <c r="L50" s="347"/>
      <c r="M50" s="347"/>
      <c r="N50" s="1444"/>
      <c r="O50" s="1444"/>
      <c r="P50" s="346"/>
      <c r="Q50" s="346"/>
      <c r="R50" s="347"/>
      <c r="S50" s="347"/>
      <c r="T50" s="944"/>
    </row>
    <row r="51" spans="1:20" ht="9" customHeight="1">
      <c r="A51" s="2232" t="s">
        <v>617</v>
      </c>
      <c r="B51" s="2426" t="s">
        <v>618</v>
      </c>
      <c r="C51" s="2426"/>
      <c r="D51" s="2426"/>
      <c r="E51" s="2426"/>
      <c r="F51" s="2426"/>
      <c r="G51" s="2426"/>
      <c r="H51" s="2426"/>
      <c r="I51" s="2426"/>
      <c r="J51" s="2426"/>
      <c r="K51" s="2426"/>
      <c r="L51" s="2426"/>
      <c r="M51" s="2426"/>
      <c r="N51" s="2426"/>
      <c r="O51" s="2426"/>
      <c r="P51" s="2426"/>
      <c r="Q51" s="2426"/>
      <c r="R51" s="2426"/>
      <c r="S51" s="2426"/>
      <c r="T51" s="2426"/>
    </row>
    <row r="52" spans="1:20" ht="9" customHeight="1">
      <c r="A52" s="2232" t="s">
        <v>619</v>
      </c>
      <c r="B52" s="2426" t="s">
        <v>620</v>
      </c>
      <c r="C52" s="2426"/>
      <c r="D52" s="2426"/>
      <c r="E52" s="2426"/>
      <c r="F52" s="2426"/>
      <c r="G52" s="2426"/>
      <c r="H52" s="2426"/>
      <c r="I52" s="2426"/>
      <c r="J52" s="2426"/>
      <c r="K52" s="2426"/>
      <c r="L52" s="2426"/>
      <c r="M52" s="2426"/>
      <c r="N52" s="2426"/>
      <c r="O52" s="2426"/>
      <c r="P52" s="2426"/>
      <c r="Q52" s="2426"/>
      <c r="R52" s="2426"/>
      <c r="S52" s="2426"/>
      <c r="T52" s="2426"/>
    </row>
    <row r="53" spans="1:20" ht="9" customHeight="1">
      <c r="A53" s="2232" t="s">
        <v>621</v>
      </c>
      <c r="B53" s="2426" t="s">
        <v>622</v>
      </c>
      <c r="C53" s="2426"/>
      <c r="D53" s="2426"/>
      <c r="E53" s="2426"/>
      <c r="F53" s="2426"/>
      <c r="G53" s="2426"/>
      <c r="H53" s="2426"/>
      <c r="I53" s="2426"/>
      <c r="J53" s="2426"/>
      <c r="K53" s="2426"/>
      <c r="L53" s="2426"/>
      <c r="M53" s="2426"/>
      <c r="N53" s="2426"/>
      <c r="O53" s="2426"/>
      <c r="P53" s="2426"/>
      <c r="Q53" s="2426"/>
      <c r="R53" s="2426"/>
      <c r="S53" s="2426"/>
      <c r="T53" s="2426"/>
    </row>
  </sheetData>
  <sheetProtection formatCells="0" formatColumns="0" formatRows="0" sort="0" autoFilter="0" pivotTables="0"/>
  <mergeCells count="17">
    <mergeCell ref="B51:T51"/>
    <mergeCell ref="A40:B40"/>
    <mergeCell ref="A46:B46"/>
    <mergeCell ref="A1:T1"/>
    <mergeCell ref="A35:T35"/>
    <mergeCell ref="A26:B26"/>
    <mergeCell ref="A10:B10"/>
    <mergeCell ref="B53:T53"/>
    <mergeCell ref="A3:B3"/>
    <mergeCell ref="A6:B6"/>
    <mergeCell ref="A14:B14"/>
    <mergeCell ref="A18:B18"/>
    <mergeCell ref="A49:B49"/>
    <mergeCell ref="A22:B22"/>
    <mergeCell ref="A37:B37"/>
    <mergeCell ref="A30:B30"/>
    <mergeCell ref="B52:T52"/>
  </mergeCells>
  <printOptions horizontalCentered="1"/>
  <pageMargins left="0.25" right="0.25" top="0.5" bottom="0.25" header="0.5" footer="0.5"/>
  <pageSetup horizontalDpi="600" verticalDpi="600" orientation="landscape" paperSize="9" scale="98" r:id="rId1"/>
  <colBreaks count="1" manualBreakCount="1">
    <brk id="20" min="3" max="46" man="1"/>
  </colBreaks>
</worksheet>
</file>

<file path=xl/worksheets/sheet27.xml><?xml version="1.0" encoding="utf-8"?>
<worksheet xmlns="http://schemas.openxmlformats.org/spreadsheetml/2006/main" xmlns:r="http://schemas.openxmlformats.org/officeDocument/2006/relationships">
  <dimension ref="A1:U59"/>
  <sheetViews>
    <sheetView zoomScalePageLayoutView="0" workbookViewId="0" topLeftCell="A1">
      <selection activeCell="AB45" sqref="AB45"/>
    </sheetView>
  </sheetViews>
  <sheetFormatPr defaultColWidth="9.140625" defaultRowHeight="12.75"/>
  <cols>
    <col min="1" max="3" width="2.140625" style="1299" customWidth="1"/>
    <col min="4" max="4" width="53.7109375" style="1299" customWidth="1"/>
    <col min="5" max="5" width="4.28125" style="1299" customWidth="1"/>
    <col min="6" max="6" width="6.421875" style="1299" customWidth="1"/>
    <col min="7" max="7" width="6.00390625" style="1509" customWidth="1"/>
    <col min="8" max="14" width="6.00390625" style="1243" customWidth="1"/>
    <col min="15" max="16" width="1.28515625" style="1243" customWidth="1"/>
    <col min="17" max="17" width="6.421875" style="1243" customWidth="1"/>
    <col min="18" max="20" width="6.00390625" style="1243" customWidth="1"/>
    <col min="21" max="21" width="2.140625" style="1243" customWidth="1"/>
    <col min="22" max="22" width="9.140625" style="1243" customWidth="1"/>
    <col min="23" max="23" width="9.140625" style="1302" customWidth="1"/>
    <col min="24" max="24" width="9.140625" style="1510" customWidth="1"/>
    <col min="25" max="255" width="9.140625" style="1243" customWidth="1"/>
    <col min="256" max="16384" width="9.140625" style="1243" customWidth="1"/>
  </cols>
  <sheetData>
    <row r="1" spans="1:21" ht="16.5">
      <c r="A1" s="2431" t="s">
        <v>623</v>
      </c>
      <c r="B1" s="2431"/>
      <c r="C1" s="2431"/>
      <c r="D1" s="2431"/>
      <c r="E1" s="2431"/>
      <c r="F1" s="2431"/>
      <c r="G1" s="2431"/>
      <c r="H1" s="2431"/>
      <c r="I1" s="2431"/>
      <c r="J1" s="2431"/>
      <c r="K1" s="2431"/>
      <c r="L1" s="2431"/>
      <c r="M1" s="2431"/>
      <c r="N1" s="2431"/>
      <c r="O1" s="2431"/>
      <c r="P1" s="2431"/>
      <c r="Q1" s="2431"/>
      <c r="R1" s="2431"/>
      <c r="S1" s="2431"/>
      <c r="T1" s="2431"/>
      <c r="U1" s="2431"/>
    </row>
    <row r="2" spans="1:21" ht="3.75" customHeight="1">
      <c r="A2" s="1449"/>
      <c r="B2" s="1449"/>
      <c r="C2" s="1449"/>
      <c r="D2" s="1449"/>
      <c r="E2" s="1210"/>
      <c r="F2" s="1210"/>
      <c r="G2" s="1210"/>
      <c r="H2" s="1210"/>
      <c r="I2" s="1210"/>
      <c r="J2" s="1210"/>
      <c r="K2" s="1210"/>
      <c r="L2" s="1210"/>
      <c r="M2" s="1210"/>
      <c r="N2" s="1210"/>
      <c r="O2" s="1210"/>
      <c r="P2" s="1210"/>
      <c r="Q2" s="1210"/>
      <c r="R2" s="1210"/>
      <c r="S2" s="1210"/>
      <c r="T2" s="1210"/>
      <c r="U2" s="15"/>
    </row>
    <row r="3" spans="1:21" ht="9" customHeight="1">
      <c r="A3" s="1449"/>
      <c r="B3" s="1449"/>
      <c r="C3" s="1449"/>
      <c r="D3" s="1449"/>
      <c r="E3" s="1210"/>
      <c r="F3" s="1450"/>
      <c r="G3" s="1451"/>
      <c r="H3" s="1451"/>
      <c r="I3" s="1451"/>
      <c r="J3" s="1451"/>
      <c r="K3" s="1451"/>
      <c r="L3" s="1451"/>
      <c r="M3" s="1451"/>
      <c r="N3" s="1451"/>
      <c r="O3" s="1452"/>
      <c r="P3" s="1453"/>
      <c r="Q3" s="1454" t="s">
        <v>278</v>
      </c>
      <c r="R3" s="1455" t="s">
        <v>279</v>
      </c>
      <c r="S3" s="1455" t="s">
        <v>279</v>
      </c>
      <c r="T3" s="1455" t="s">
        <v>280</v>
      </c>
      <c r="U3" s="1253"/>
    </row>
    <row r="4" spans="1:21" ht="9" customHeight="1">
      <c r="A4" s="2418" t="s">
        <v>202</v>
      </c>
      <c r="B4" s="2418"/>
      <c r="C4" s="2418"/>
      <c r="D4" s="2418"/>
      <c r="E4" s="1246"/>
      <c r="F4" s="947" t="s">
        <v>217</v>
      </c>
      <c r="G4" s="1366" t="s">
        <v>225</v>
      </c>
      <c r="H4" s="1366" t="s">
        <v>226</v>
      </c>
      <c r="I4" s="1366" t="s">
        <v>227</v>
      </c>
      <c r="J4" s="1366" t="s">
        <v>228</v>
      </c>
      <c r="K4" s="1366" t="s">
        <v>229</v>
      </c>
      <c r="L4" s="1366" t="s">
        <v>230</v>
      </c>
      <c r="M4" s="1366" t="s">
        <v>231</v>
      </c>
      <c r="N4" s="1366" t="s">
        <v>232</v>
      </c>
      <c r="O4" s="1456"/>
      <c r="P4" s="1457"/>
      <c r="Q4" s="947" t="s">
        <v>281</v>
      </c>
      <c r="R4" s="1366" t="s">
        <v>281</v>
      </c>
      <c r="S4" s="1366" t="s">
        <v>282</v>
      </c>
      <c r="T4" s="1366" t="s">
        <v>282</v>
      </c>
      <c r="U4" s="1458"/>
    </row>
    <row r="5" spans="1:21" ht="9" customHeight="1">
      <c r="A5" s="1459"/>
      <c r="B5" s="1459"/>
      <c r="C5" s="1459"/>
      <c r="D5" s="1459"/>
      <c r="E5" s="1246"/>
      <c r="F5" s="1460"/>
      <c r="G5" s="1461"/>
      <c r="H5" s="1461"/>
      <c r="I5" s="1461"/>
      <c r="J5" s="1461"/>
      <c r="K5" s="1461"/>
      <c r="L5" s="1461"/>
      <c r="M5" s="1461"/>
      <c r="N5" s="1461"/>
      <c r="O5" s="1462"/>
      <c r="P5" s="1461"/>
      <c r="Q5" s="1463"/>
      <c r="R5" s="1461"/>
      <c r="S5" s="1461"/>
      <c r="T5" s="1461"/>
      <c r="U5" s="1246"/>
    </row>
    <row r="6" spans="1:21" ht="9" customHeight="1">
      <c r="A6" s="2416" t="s">
        <v>624</v>
      </c>
      <c r="B6" s="2416"/>
      <c r="C6" s="2416"/>
      <c r="D6" s="2416"/>
      <c r="E6" s="1246"/>
      <c r="F6" s="1464"/>
      <c r="G6" s="1465"/>
      <c r="H6" s="1465"/>
      <c r="I6" s="1465"/>
      <c r="J6" s="1465"/>
      <c r="K6" s="1465"/>
      <c r="L6" s="1465"/>
      <c r="M6" s="1465"/>
      <c r="N6" s="1465"/>
      <c r="O6" s="1466"/>
      <c r="P6" s="1467"/>
      <c r="Q6" s="1468"/>
      <c r="R6" s="1465"/>
      <c r="S6" s="1465"/>
      <c r="T6" s="1465"/>
      <c r="U6" s="1253"/>
    </row>
    <row r="7" spans="1:21" ht="9" customHeight="1">
      <c r="A7" s="1469"/>
      <c r="B7" s="2416" t="s">
        <v>573</v>
      </c>
      <c r="C7" s="2416"/>
      <c r="D7" s="2416"/>
      <c r="E7" s="1246"/>
      <c r="F7" s="1395"/>
      <c r="G7" s="1273"/>
      <c r="H7" s="1273"/>
      <c r="I7" s="1273"/>
      <c r="J7" s="1273"/>
      <c r="K7" s="1273"/>
      <c r="L7" s="1273"/>
      <c r="M7" s="1273"/>
      <c r="N7" s="1273"/>
      <c r="O7" s="1470"/>
      <c r="P7" s="1467"/>
      <c r="Q7" s="1272"/>
      <c r="R7" s="1273"/>
      <c r="S7" s="1273"/>
      <c r="T7" s="1273"/>
      <c r="U7" s="1255"/>
    </row>
    <row r="8" spans="1:21" ht="9" customHeight="1">
      <c r="A8" s="1471"/>
      <c r="B8" s="1471"/>
      <c r="C8" s="2416" t="s">
        <v>564</v>
      </c>
      <c r="D8" s="2416"/>
      <c r="E8" s="1246"/>
      <c r="F8" s="1395"/>
      <c r="G8" s="1273"/>
      <c r="H8" s="1273"/>
      <c r="I8" s="1273"/>
      <c r="J8" s="1273"/>
      <c r="K8" s="1273"/>
      <c r="L8" s="1273"/>
      <c r="M8" s="1273"/>
      <c r="N8" s="1273"/>
      <c r="O8" s="1470"/>
      <c r="P8" s="1467"/>
      <c r="Q8" s="1272"/>
      <c r="R8" s="1273"/>
      <c r="S8" s="1273"/>
      <c r="T8" s="1273"/>
      <c r="U8" s="1255"/>
    </row>
    <row r="9" spans="1:21" ht="9" customHeight="1">
      <c r="A9" s="1270"/>
      <c r="B9" s="1270"/>
      <c r="C9" s="1270"/>
      <c r="D9" s="1271" t="s">
        <v>383</v>
      </c>
      <c r="E9" s="1250"/>
      <c r="F9" s="1002">
        <v>0</v>
      </c>
      <c r="G9" s="1003">
        <v>0</v>
      </c>
      <c r="H9" s="1003">
        <v>0</v>
      </c>
      <c r="I9" s="1003">
        <v>0</v>
      </c>
      <c r="J9" s="1003">
        <v>0</v>
      </c>
      <c r="K9" s="1003">
        <v>1</v>
      </c>
      <c r="L9" s="1003">
        <v>0</v>
      </c>
      <c r="M9" s="1003">
        <v>0</v>
      </c>
      <c r="N9" s="1003">
        <v>0</v>
      </c>
      <c r="O9" s="1472"/>
      <c r="P9" s="1473"/>
      <c r="Q9" s="1383">
        <v>0</v>
      </c>
      <c r="R9" s="1003">
        <v>1</v>
      </c>
      <c r="S9" s="1003">
        <v>1</v>
      </c>
      <c r="T9" s="1003">
        <v>-1</v>
      </c>
      <c r="U9" s="1255"/>
    </row>
    <row r="10" spans="1:21" ht="9" customHeight="1">
      <c r="A10" s="994"/>
      <c r="B10" s="994"/>
      <c r="C10" s="994"/>
      <c r="D10" s="1288" t="s">
        <v>538</v>
      </c>
      <c r="E10" s="1259"/>
      <c r="F10" s="961">
        <v>0</v>
      </c>
      <c r="G10" s="962">
        <v>0</v>
      </c>
      <c r="H10" s="962">
        <v>1</v>
      </c>
      <c r="I10" s="962">
        <v>0</v>
      </c>
      <c r="J10" s="962">
        <v>0</v>
      </c>
      <c r="K10" s="962">
        <v>0</v>
      </c>
      <c r="L10" s="962">
        <v>0</v>
      </c>
      <c r="M10" s="962">
        <v>0</v>
      </c>
      <c r="N10" s="962">
        <v>0</v>
      </c>
      <c r="O10" s="1472"/>
      <c r="P10" s="1473"/>
      <c r="Q10" s="1387">
        <v>0</v>
      </c>
      <c r="R10" s="962">
        <v>0</v>
      </c>
      <c r="S10" s="1003">
        <v>1</v>
      </c>
      <c r="T10" s="1003">
        <v>0</v>
      </c>
      <c r="U10" s="1257"/>
    </row>
    <row r="11" spans="1:21" ht="9" customHeight="1">
      <c r="A11" s="1288"/>
      <c r="B11" s="1288"/>
      <c r="C11" s="2367" t="s">
        <v>625</v>
      </c>
      <c r="D11" s="2367"/>
      <c r="E11" s="1288"/>
      <c r="F11" s="982">
        <f>SUM(F9:F10)</f>
        <v>0</v>
      </c>
      <c r="G11" s="983">
        <f>SUM(G9:G10)</f>
        <v>0</v>
      </c>
      <c r="H11" s="983">
        <f aca="true" t="shared" si="0" ref="H11:N11">SUM(H9:H10)</f>
        <v>1</v>
      </c>
      <c r="I11" s="983">
        <f t="shared" si="0"/>
        <v>0</v>
      </c>
      <c r="J11" s="983">
        <f t="shared" si="0"/>
        <v>0</v>
      </c>
      <c r="K11" s="983">
        <f t="shared" si="0"/>
        <v>1</v>
      </c>
      <c r="L11" s="983">
        <f t="shared" si="0"/>
        <v>0</v>
      </c>
      <c r="M11" s="983">
        <f t="shared" si="0"/>
        <v>0</v>
      </c>
      <c r="N11" s="983">
        <f t="shared" si="0"/>
        <v>0</v>
      </c>
      <c r="O11" s="1474"/>
      <c r="P11" s="1473"/>
      <c r="Q11" s="1392">
        <f>SUM(Q9:Q10)</f>
        <v>0</v>
      </c>
      <c r="R11" s="983">
        <f>SUM(R9:R10)</f>
        <v>1</v>
      </c>
      <c r="S11" s="983">
        <f>SUM(S9:S10)</f>
        <v>2</v>
      </c>
      <c r="T11" s="983">
        <f>SUM(T9:T10)</f>
        <v>-1</v>
      </c>
      <c r="U11" s="1269"/>
    </row>
    <row r="12" spans="1:21" ht="9" customHeight="1">
      <c r="A12" s="1475"/>
      <c r="B12" s="1475"/>
      <c r="C12" s="1475"/>
      <c r="D12" s="1475"/>
      <c r="E12" s="1246"/>
      <c r="F12" s="961"/>
      <c r="G12" s="962"/>
      <c r="H12" s="962"/>
      <c r="I12" s="962"/>
      <c r="J12" s="962"/>
      <c r="K12" s="962"/>
      <c r="L12" s="962"/>
      <c r="M12" s="962"/>
      <c r="N12" s="962"/>
      <c r="O12" s="1472"/>
      <c r="P12" s="1473"/>
      <c r="Q12" s="1387"/>
      <c r="R12" s="962"/>
      <c r="S12" s="962"/>
      <c r="T12" s="962"/>
      <c r="U12" s="1255"/>
    </row>
    <row r="13" spans="1:21" ht="9" customHeight="1">
      <c r="A13" s="1471"/>
      <c r="B13" s="1471"/>
      <c r="C13" s="2416" t="s">
        <v>458</v>
      </c>
      <c r="D13" s="2416"/>
      <c r="E13" s="1246"/>
      <c r="F13" s="961"/>
      <c r="G13" s="962"/>
      <c r="H13" s="962"/>
      <c r="I13" s="962"/>
      <c r="J13" s="962"/>
      <c r="K13" s="962"/>
      <c r="L13" s="962"/>
      <c r="M13" s="962"/>
      <c r="N13" s="962"/>
      <c r="O13" s="1472"/>
      <c r="P13" s="1473"/>
      <c r="Q13" s="1387"/>
      <c r="R13" s="962"/>
      <c r="S13" s="962"/>
      <c r="T13" s="962"/>
      <c r="U13" s="1255"/>
    </row>
    <row r="14" spans="1:21" ht="9" customHeight="1">
      <c r="A14" s="1270"/>
      <c r="B14" s="1270"/>
      <c r="C14" s="1270"/>
      <c r="D14" s="1271" t="s">
        <v>541</v>
      </c>
      <c r="E14" s="1250"/>
      <c r="F14" s="1002">
        <v>8</v>
      </c>
      <c r="G14" s="1003">
        <v>5</v>
      </c>
      <c r="H14" s="1003">
        <v>5</v>
      </c>
      <c r="I14" s="1003">
        <v>3</v>
      </c>
      <c r="J14" s="1003">
        <v>3</v>
      </c>
      <c r="K14" s="1003">
        <v>1</v>
      </c>
      <c r="L14" s="1003">
        <v>-7</v>
      </c>
      <c r="M14" s="1003">
        <v>0</v>
      </c>
      <c r="N14" s="1003">
        <v>3</v>
      </c>
      <c r="O14" s="1472"/>
      <c r="P14" s="1473"/>
      <c r="Q14" s="1383">
        <v>13</v>
      </c>
      <c r="R14" s="1003">
        <v>4</v>
      </c>
      <c r="S14" s="1003">
        <v>12</v>
      </c>
      <c r="T14" s="1003">
        <v>1</v>
      </c>
      <c r="U14" s="1255"/>
    </row>
    <row r="15" spans="1:21" ht="9" customHeight="1">
      <c r="A15" s="1275"/>
      <c r="B15" s="1275"/>
      <c r="C15" s="1275"/>
      <c r="D15" s="1275" t="s">
        <v>542</v>
      </c>
      <c r="E15" s="1275"/>
      <c r="F15" s="1002">
        <v>2</v>
      </c>
      <c r="G15" s="1003">
        <v>1</v>
      </c>
      <c r="H15" s="1003">
        <v>0</v>
      </c>
      <c r="I15" s="1003">
        <v>0</v>
      </c>
      <c r="J15" s="1003">
        <v>0</v>
      </c>
      <c r="K15" s="1003">
        <v>0</v>
      </c>
      <c r="L15" s="1003">
        <v>2</v>
      </c>
      <c r="M15" s="1003">
        <v>-1</v>
      </c>
      <c r="N15" s="1003">
        <v>0</v>
      </c>
      <c r="O15" s="1472"/>
      <c r="P15" s="1473"/>
      <c r="Q15" s="1383">
        <v>3</v>
      </c>
      <c r="R15" s="1003">
        <v>0</v>
      </c>
      <c r="S15" s="1003">
        <v>0</v>
      </c>
      <c r="T15" s="1003">
        <v>1</v>
      </c>
      <c r="U15" s="1255"/>
    </row>
    <row r="16" spans="1:21" ht="9" customHeight="1">
      <c r="A16" s="1274"/>
      <c r="B16" s="1274"/>
      <c r="C16" s="1274"/>
      <c r="D16" s="1275" t="s">
        <v>543</v>
      </c>
      <c r="E16" s="1276"/>
      <c r="F16" s="1002">
        <v>1</v>
      </c>
      <c r="G16" s="967">
        <v>0</v>
      </c>
      <c r="H16" s="967">
        <v>-1</v>
      </c>
      <c r="I16" s="967">
        <v>5</v>
      </c>
      <c r="J16" s="967">
        <v>6</v>
      </c>
      <c r="K16" s="967">
        <v>1</v>
      </c>
      <c r="L16" s="967">
        <v>1</v>
      </c>
      <c r="M16" s="967">
        <v>1</v>
      </c>
      <c r="N16" s="967">
        <v>1</v>
      </c>
      <c r="O16" s="1472"/>
      <c r="P16" s="1473"/>
      <c r="Q16" s="1383">
        <v>1</v>
      </c>
      <c r="R16" s="1003">
        <v>7</v>
      </c>
      <c r="S16" s="1003">
        <v>11</v>
      </c>
      <c r="T16" s="1003">
        <v>4</v>
      </c>
      <c r="U16" s="1255"/>
    </row>
    <row r="17" spans="1:21" ht="9" customHeight="1">
      <c r="A17" s="1274"/>
      <c r="B17" s="1274"/>
      <c r="C17" s="1274"/>
      <c r="D17" s="1275" t="s">
        <v>566</v>
      </c>
      <c r="E17" s="1276"/>
      <c r="F17" s="1002">
        <v>22</v>
      </c>
      <c r="G17" s="967">
        <v>14</v>
      </c>
      <c r="H17" s="967">
        <v>26</v>
      </c>
      <c r="I17" s="967">
        <v>-1</v>
      </c>
      <c r="J17" s="967">
        <v>35</v>
      </c>
      <c r="K17" s="967">
        <v>7</v>
      </c>
      <c r="L17" s="967">
        <v>17</v>
      </c>
      <c r="M17" s="967">
        <v>23</v>
      </c>
      <c r="N17" s="967">
        <v>23</v>
      </c>
      <c r="O17" s="1472"/>
      <c r="P17" s="1473"/>
      <c r="Q17" s="1383">
        <v>36</v>
      </c>
      <c r="R17" s="1003">
        <v>42</v>
      </c>
      <c r="S17" s="1003">
        <v>67</v>
      </c>
      <c r="T17" s="1003">
        <v>71</v>
      </c>
      <c r="U17" s="1255"/>
    </row>
    <row r="18" spans="1:21" ht="9" customHeight="1">
      <c r="A18" s="1274"/>
      <c r="B18" s="1274"/>
      <c r="C18" s="1274"/>
      <c r="D18" s="1275" t="s">
        <v>545</v>
      </c>
      <c r="E18" s="1276"/>
      <c r="F18" s="1002">
        <v>0</v>
      </c>
      <c r="G18" s="967">
        <v>0</v>
      </c>
      <c r="H18" s="967">
        <v>0</v>
      </c>
      <c r="I18" s="967">
        <v>-3</v>
      </c>
      <c r="J18" s="967">
        <v>0</v>
      </c>
      <c r="K18" s="967">
        <v>1</v>
      </c>
      <c r="L18" s="967">
        <v>-3</v>
      </c>
      <c r="M18" s="967">
        <v>0</v>
      </c>
      <c r="N18" s="967">
        <v>1</v>
      </c>
      <c r="O18" s="1472"/>
      <c r="P18" s="1473"/>
      <c r="Q18" s="1383">
        <v>0</v>
      </c>
      <c r="R18" s="1003">
        <v>1</v>
      </c>
      <c r="S18" s="1003">
        <v>-2</v>
      </c>
      <c r="T18" s="1003">
        <v>-1</v>
      </c>
      <c r="U18" s="1255"/>
    </row>
    <row r="19" spans="1:21" ht="9" customHeight="1">
      <c r="A19" s="1275"/>
      <c r="B19" s="1275"/>
      <c r="C19" s="1275"/>
      <c r="D19" s="1275" t="s">
        <v>546</v>
      </c>
      <c r="E19" s="1275"/>
      <c r="F19" s="1002">
        <v>0</v>
      </c>
      <c r="G19" s="1003">
        <v>0</v>
      </c>
      <c r="H19" s="1003">
        <v>0</v>
      </c>
      <c r="I19" s="1003">
        <v>0</v>
      </c>
      <c r="J19" s="1003">
        <v>0</v>
      </c>
      <c r="K19" s="1003">
        <v>0</v>
      </c>
      <c r="L19" s="1003">
        <v>0</v>
      </c>
      <c r="M19" s="967">
        <v>1</v>
      </c>
      <c r="N19" s="1003">
        <v>4</v>
      </c>
      <c r="O19" s="1472"/>
      <c r="P19" s="1473"/>
      <c r="Q19" s="1383">
        <v>0</v>
      </c>
      <c r="R19" s="1003">
        <v>0</v>
      </c>
      <c r="S19" s="1003">
        <v>0</v>
      </c>
      <c r="T19" s="1003">
        <v>5</v>
      </c>
      <c r="U19" s="1255"/>
    </row>
    <row r="20" spans="1:21" ht="9" customHeight="1">
      <c r="A20" s="1274"/>
      <c r="B20" s="1274"/>
      <c r="C20" s="1274"/>
      <c r="D20" s="1275" t="s">
        <v>547</v>
      </c>
      <c r="E20" s="1276"/>
      <c r="F20" s="1002">
        <v>1</v>
      </c>
      <c r="G20" s="967">
        <v>11</v>
      </c>
      <c r="H20" s="967">
        <v>15</v>
      </c>
      <c r="I20" s="967">
        <v>4</v>
      </c>
      <c r="J20" s="967">
        <v>-1</v>
      </c>
      <c r="K20" s="967">
        <v>19</v>
      </c>
      <c r="L20" s="967">
        <v>12</v>
      </c>
      <c r="M20" s="967">
        <v>21</v>
      </c>
      <c r="N20" s="967">
        <v>18</v>
      </c>
      <c r="O20" s="1472"/>
      <c r="P20" s="1473"/>
      <c r="Q20" s="1383">
        <v>12</v>
      </c>
      <c r="R20" s="1003">
        <v>18</v>
      </c>
      <c r="S20" s="1003">
        <v>37</v>
      </c>
      <c r="T20" s="1003">
        <v>103</v>
      </c>
      <c r="U20" s="1255"/>
    </row>
    <row r="21" spans="1:21" ht="9" customHeight="1">
      <c r="A21" s="1274"/>
      <c r="B21" s="1274"/>
      <c r="C21" s="1274"/>
      <c r="D21" s="1275" t="s">
        <v>548</v>
      </c>
      <c r="E21" s="1276"/>
      <c r="F21" s="1002">
        <v>-1</v>
      </c>
      <c r="G21" s="967">
        <v>1</v>
      </c>
      <c r="H21" s="967">
        <v>3</v>
      </c>
      <c r="I21" s="967">
        <v>0</v>
      </c>
      <c r="J21" s="967">
        <v>0</v>
      </c>
      <c r="K21" s="967">
        <v>-1</v>
      </c>
      <c r="L21" s="967">
        <v>1</v>
      </c>
      <c r="M21" s="1003">
        <v>-2</v>
      </c>
      <c r="N21" s="967">
        <v>1</v>
      </c>
      <c r="O21" s="1472"/>
      <c r="P21" s="1473"/>
      <c r="Q21" s="1383">
        <v>0</v>
      </c>
      <c r="R21" s="1003">
        <v>-1</v>
      </c>
      <c r="S21" s="1003">
        <v>2</v>
      </c>
      <c r="T21" s="1003">
        <v>-7</v>
      </c>
      <c r="U21" s="1255"/>
    </row>
    <row r="22" spans="1:21" ht="9" customHeight="1">
      <c r="A22" s="1274"/>
      <c r="B22" s="1274"/>
      <c r="C22" s="1274"/>
      <c r="D22" s="1275" t="s">
        <v>549</v>
      </c>
      <c r="E22" s="1276"/>
      <c r="F22" s="1002">
        <v>0</v>
      </c>
      <c r="G22" s="1003">
        <v>0</v>
      </c>
      <c r="H22" s="1003">
        <v>0</v>
      </c>
      <c r="I22" s="1003">
        <v>1</v>
      </c>
      <c r="J22" s="1003">
        <v>0</v>
      </c>
      <c r="K22" s="1003">
        <v>-1</v>
      </c>
      <c r="L22" s="1003">
        <v>14</v>
      </c>
      <c r="M22" s="1003">
        <v>11</v>
      </c>
      <c r="N22" s="1003">
        <v>0</v>
      </c>
      <c r="O22" s="1472"/>
      <c r="P22" s="1473"/>
      <c r="Q22" s="1383">
        <v>0</v>
      </c>
      <c r="R22" s="1003">
        <v>-1</v>
      </c>
      <c r="S22" s="1003">
        <v>0</v>
      </c>
      <c r="T22" s="1003">
        <v>25</v>
      </c>
      <c r="U22" s="1255"/>
    </row>
    <row r="23" spans="1:21" ht="9" customHeight="1">
      <c r="A23" s="1274"/>
      <c r="B23" s="1274"/>
      <c r="C23" s="1274"/>
      <c r="D23" s="1275" t="s">
        <v>550</v>
      </c>
      <c r="E23" s="1276"/>
      <c r="F23" s="1002">
        <v>0</v>
      </c>
      <c r="G23" s="1003">
        <v>0</v>
      </c>
      <c r="H23" s="1003">
        <v>0</v>
      </c>
      <c r="I23" s="1003">
        <v>0</v>
      </c>
      <c r="J23" s="1003">
        <v>0</v>
      </c>
      <c r="K23" s="1003">
        <v>0</v>
      </c>
      <c r="L23" s="1003">
        <v>-1</v>
      </c>
      <c r="M23" s="1003">
        <v>0</v>
      </c>
      <c r="N23" s="1003">
        <v>0</v>
      </c>
      <c r="O23" s="1472"/>
      <c r="P23" s="1473"/>
      <c r="Q23" s="1383">
        <v>0</v>
      </c>
      <c r="R23" s="1003">
        <v>0</v>
      </c>
      <c r="S23" s="1003">
        <v>0</v>
      </c>
      <c r="T23" s="1003">
        <v>0</v>
      </c>
      <c r="U23" s="1255"/>
    </row>
    <row r="24" spans="1:21" ht="9" customHeight="1">
      <c r="A24" s="1274"/>
      <c r="B24" s="1274"/>
      <c r="C24" s="1274"/>
      <c r="D24" s="1275" t="s">
        <v>551</v>
      </c>
      <c r="E24" s="1276"/>
      <c r="F24" s="1002">
        <v>0</v>
      </c>
      <c r="G24" s="1003">
        <v>0</v>
      </c>
      <c r="H24" s="1003">
        <v>8</v>
      </c>
      <c r="I24" s="1003">
        <v>0</v>
      </c>
      <c r="J24" s="1003">
        <v>0</v>
      </c>
      <c r="K24" s="1003">
        <v>0</v>
      </c>
      <c r="L24" s="1003">
        <v>0</v>
      </c>
      <c r="M24" s="1003">
        <v>0</v>
      </c>
      <c r="N24" s="1003">
        <v>0</v>
      </c>
      <c r="O24" s="1472"/>
      <c r="P24" s="1473"/>
      <c r="Q24" s="1383">
        <v>0</v>
      </c>
      <c r="R24" s="1003">
        <v>0</v>
      </c>
      <c r="S24" s="1003">
        <v>8</v>
      </c>
      <c r="T24" s="1003">
        <v>0</v>
      </c>
      <c r="U24" s="1255"/>
    </row>
    <row r="25" spans="1:21" ht="9" customHeight="1">
      <c r="A25" s="1274"/>
      <c r="B25" s="1274"/>
      <c r="C25" s="1274"/>
      <c r="D25" s="1275" t="s">
        <v>552</v>
      </c>
      <c r="E25" s="1276"/>
      <c r="F25" s="1002">
        <v>0</v>
      </c>
      <c r="G25" s="1003">
        <v>0</v>
      </c>
      <c r="H25" s="1003">
        <v>0</v>
      </c>
      <c r="I25" s="1003">
        <v>0</v>
      </c>
      <c r="J25" s="1003">
        <v>0</v>
      </c>
      <c r="K25" s="1003">
        <v>0</v>
      </c>
      <c r="L25" s="1003">
        <v>0</v>
      </c>
      <c r="M25" s="1003">
        <v>9</v>
      </c>
      <c r="N25" s="1003">
        <v>0</v>
      </c>
      <c r="O25" s="1472"/>
      <c r="P25" s="1473"/>
      <c r="Q25" s="1383">
        <v>0</v>
      </c>
      <c r="R25" s="1003">
        <v>0</v>
      </c>
      <c r="S25" s="1003">
        <v>0</v>
      </c>
      <c r="T25" s="1003">
        <v>9</v>
      </c>
      <c r="U25" s="1255"/>
    </row>
    <row r="26" spans="1:21" ht="9" customHeight="1">
      <c r="A26" s="1274"/>
      <c r="B26" s="1274"/>
      <c r="C26" s="1274"/>
      <c r="D26" s="1275" t="s">
        <v>553</v>
      </c>
      <c r="E26" s="1276"/>
      <c r="F26" s="1002">
        <v>0</v>
      </c>
      <c r="G26" s="967">
        <v>0</v>
      </c>
      <c r="H26" s="967">
        <v>1</v>
      </c>
      <c r="I26" s="967">
        <v>1</v>
      </c>
      <c r="J26" s="967">
        <v>0</v>
      </c>
      <c r="K26" s="967">
        <v>0</v>
      </c>
      <c r="L26" s="967">
        <v>0</v>
      </c>
      <c r="M26" s="967">
        <v>0</v>
      </c>
      <c r="N26" s="967">
        <v>1</v>
      </c>
      <c r="O26" s="1472"/>
      <c r="P26" s="1473"/>
      <c r="Q26" s="1383">
        <v>0</v>
      </c>
      <c r="R26" s="1003">
        <v>0</v>
      </c>
      <c r="S26" s="1003">
        <v>2</v>
      </c>
      <c r="T26" s="1003">
        <v>-4</v>
      </c>
      <c r="U26" s="1255"/>
    </row>
    <row r="27" spans="1:21" ht="9" customHeight="1">
      <c r="A27" s="1275"/>
      <c r="B27" s="1275"/>
      <c r="C27" s="1275"/>
      <c r="D27" s="1275" t="s">
        <v>554</v>
      </c>
      <c r="E27" s="1275"/>
      <c r="F27" s="1002">
        <v>0</v>
      </c>
      <c r="G27" s="1003">
        <v>0</v>
      </c>
      <c r="H27" s="1003">
        <v>0</v>
      </c>
      <c r="I27" s="1003">
        <v>14</v>
      </c>
      <c r="J27" s="1003">
        <v>21</v>
      </c>
      <c r="K27" s="1003">
        <v>2</v>
      </c>
      <c r="L27" s="1003">
        <v>-1</v>
      </c>
      <c r="M27" s="1003">
        <v>12</v>
      </c>
      <c r="N27" s="1003">
        <v>0</v>
      </c>
      <c r="O27" s="1472"/>
      <c r="P27" s="1473"/>
      <c r="Q27" s="1383">
        <v>0</v>
      </c>
      <c r="R27" s="1003">
        <v>23</v>
      </c>
      <c r="S27" s="1003">
        <v>37</v>
      </c>
      <c r="T27" s="1003">
        <v>11</v>
      </c>
      <c r="U27" s="1255"/>
    </row>
    <row r="28" spans="1:21" ht="9" customHeight="1">
      <c r="A28" s="1274"/>
      <c r="B28" s="1274"/>
      <c r="C28" s="1274"/>
      <c r="D28" s="1275" t="s">
        <v>555</v>
      </c>
      <c r="E28" s="1276"/>
      <c r="F28" s="961">
        <v>22</v>
      </c>
      <c r="G28" s="962">
        <v>-1</v>
      </c>
      <c r="H28" s="962">
        <v>-1</v>
      </c>
      <c r="I28" s="962">
        <v>3</v>
      </c>
      <c r="J28" s="962">
        <v>-10</v>
      </c>
      <c r="K28" s="962">
        <v>0</v>
      </c>
      <c r="L28" s="962">
        <v>53</v>
      </c>
      <c r="M28" s="998">
        <v>0</v>
      </c>
      <c r="N28" s="962">
        <v>0</v>
      </c>
      <c r="O28" s="1472"/>
      <c r="P28" s="1473"/>
      <c r="Q28" s="1383">
        <v>21</v>
      </c>
      <c r="R28" s="962">
        <v>-10</v>
      </c>
      <c r="S28" s="1003">
        <v>-8</v>
      </c>
      <c r="T28" s="1003">
        <v>54</v>
      </c>
      <c r="U28" s="1255"/>
    </row>
    <row r="29" spans="1:21" ht="9" customHeight="1">
      <c r="A29" s="989"/>
      <c r="B29" s="1288"/>
      <c r="C29" s="2367" t="s">
        <v>626</v>
      </c>
      <c r="D29" s="2367"/>
      <c r="E29" s="1259"/>
      <c r="F29" s="982">
        <f>SUM(F14:F28)</f>
        <v>55</v>
      </c>
      <c r="G29" s="983">
        <f>SUM(G14:G28)</f>
        <v>31</v>
      </c>
      <c r="H29" s="983">
        <f aca="true" t="shared" si="1" ref="H29:N29">SUM(H14:H28)</f>
        <v>56</v>
      </c>
      <c r="I29" s="983">
        <f t="shared" si="1"/>
        <v>27</v>
      </c>
      <c r="J29" s="983">
        <f t="shared" si="1"/>
        <v>54</v>
      </c>
      <c r="K29" s="983">
        <f t="shared" si="1"/>
        <v>29</v>
      </c>
      <c r="L29" s="983">
        <f t="shared" si="1"/>
        <v>88</v>
      </c>
      <c r="M29" s="983">
        <f t="shared" si="1"/>
        <v>75</v>
      </c>
      <c r="N29" s="983">
        <f t="shared" si="1"/>
        <v>52</v>
      </c>
      <c r="O29" s="1474"/>
      <c r="P29" s="1473"/>
      <c r="Q29" s="1392">
        <f>SUM(Q14:Q28)</f>
        <v>86</v>
      </c>
      <c r="R29" s="983">
        <f>SUM(R14:R28)</f>
        <v>83</v>
      </c>
      <c r="S29" s="983">
        <f>SUM(S14:S28)</f>
        <v>166</v>
      </c>
      <c r="T29" s="983">
        <f>SUM(T14:T28)</f>
        <v>272</v>
      </c>
      <c r="U29" s="1269"/>
    </row>
    <row r="30" spans="1:21" ht="9" customHeight="1">
      <c r="A30" s="1476"/>
      <c r="B30" s="2429" t="s">
        <v>627</v>
      </c>
      <c r="C30" s="2429"/>
      <c r="D30" s="2429"/>
      <c r="E30" s="1276"/>
      <c r="F30" s="982">
        <f>F11+F29</f>
        <v>55</v>
      </c>
      <c r="G30" s="983">
        <f>G11+G29</f>
        <v>31</v>
      </c>
      <c r="H30" s="983">
        <f aca="true" t="shared" si="2" ref="H30:N30">H11+H29</f>
        <v>57</v>
      </c>
      <c r="I30" s="983">
        <f t="shared" si="2"/>
        <v>27</v>
      </c>
      <c r="J30" s="983">
        <f t="shared" si="2"/>
        <v>54</v>
      </c>
      <c r="K30" s="983">
        <f t="shared" si="2"/>
        <v>30</v>
      </c>
      <c r="L30" s="983">
        <f t="shared" si="2"/>
        <v>88</v>
      </c>
      <c r="M30" s="983">
        <f t="shared" si="2"/>
        <v>75</v>
      </c>
      <c r="N30" s="983">
        <f t="shared" si="2"/>
        <v>52</v>
      </c>
      <c r="O30" s="1474"/>
      <c r="P30" s="1473"/>
      <c r="Q30" s="1392">
        <f>Q11+Q29</f>
        <v>86</v>
      </c>
      <c r="R30" s="983">
        <f>R11+R29</f>
        <v>84</v>
      </c>
      <c r="S30" s="983">
        <f>S11+S29</f>
        <v>168</v>
      </c>
      <c r="T30" s="983">
        <f>T11+T29</f>
        <v>271</v>
      </c>
      <c r="U30" s="1477"/>
    </row>
    <row r="31" spans="1:21" ht="9" customHeight="1">
      <c r="A31" s="1478"/>
      <c r="B31" s="1478"/>
      <c r="C31" s="1478"/>
      <c r="D31" s="1478"/>
      <c r="E31" s="1479"/>
      <c r="F31" s="961"/>
      <c r="G31" s="962"/>
      <c r="H31" s="962"/>
      <c r="I31" s="962"/>
      <c r="J31" s="962"/>
      <c r="K31" s="962"/>
      <c r="L31" s="962"/>
      <c r="M31" s="962"/>
      <c r="N31" s="962"/>
      <c r="O31" s="1472"/>
      <c r="P31" s="1473"/>
      <c r="Q31" s="1387"/>
      <c r="R31" s="962"/>
      <c r="S31" s="962"/>
      <c r="T31" s="962"/>
      <c r="U31" s="1283"/>
    </row>
    <row r="32" spans="1:21" ht="9" customHeight="1">
      <c r="A32" s="1469"/>
      <c r="B32" s="2416" t="s">
        <v>575</v>
      </c>
      <c r="C32" s="2416"/>
      <c r="D32" s="2416"/>
      <c r="E32" s="1250"/>
      <c r="F32" s="961"/>
      <c r="G32" s="962"/>
      <c r="H32" s="962"/>
      <c r="I32" s="962"/>
      <c r="J32" s="962"/>
      <c r="K32" s="962"/>
      <c r="L32" s="962"/>
      <c r="M32" s="962"/>
      <c r="N32" s="962"/>
      <c r="O32" s="1472"/>
      <c r="P32" s="1473"/>
      <c r="Q32" s="1387"/>
      <c r="R32" s="962"/>
      <c r="S32" s="962"/>
      <c r="T32" s="962"/>
      <c r="U32" s="1283"/>
    </row>
    <row r="33" spans="1:21" ht="9" customHeight="1">
      <c r="A33" s="1471"/>
      <c r="B33" s="1471"/>
      <c r="C33" s="2416" t="s">
        <v>564</v>
      </c>
      <c r="D33" s="2416"/>
      <c r="E33" s="1250"/>
      <c r="F33" s="961"/>
      <c r="G33" s="962"/>
      <c r="H33" s="962"/>
      <c r="I33" s="962"/>
      <c r="J33" s="962"/>
      <c r="K33" s="962"/>
      <c r="L33" s="962"/>
      <c r="M33" s="962"/>
      <c r="N33" s="962"/>
      <c r="O33" s="1472"/>
      <c r="P33" s="1473"/>
      <c r="Q33" s="1387"/>
      <c r="R33" s="962"/>
      <c r="S33" s="962"/>
      <c r="T33" s="962"/>
      <c r="U33" s="1283"/>
    </row>
    <row r="34" spans="1:21" ht="9" customHeight="1">
      <c r="A34" s="1480"/>
      <c r="B34" s="1480"/>
      <c r="C34" s="1480"/>
      <c r="D34" s="1278" t="s">
        <v>383</v>
      </c>
      <c r="E34" s="1279"/>
      <c r="F34" s="1002">
        <v>87</v>
      </c>
      <c r="G34" s="1003">
        <v>7</v>
      </c>
      <c r="H34" s="1003">
        <v>27</v>
      </c>
      <c r="I34" s="1003">
        <v>25</v>
      </c>
      <c r="J34" s="1003">
        <v>11</v>
      </c>
      <c r="K34" s="1003">
        <v>11</v>
      </c>
      <c r="L34" s="1003">
        <v>17</v>
      </c>
      <c r="M34" s="1003">
        <v>7</v>
      </c>
      <c r="N34" s="1003">
        <v>10</v>
      </c>
      <c r="O34" s="1472"/>
      <c r="P34" s="1473"/>
      <c r="Q34" s="1383">
        <v>94</v>
      </c>
      <c r="R34" s="1003">
        <v>22</v>
      </c>
      <c r="S34" s="1003">
        <v>74</v>
      </c>
      <c r="T34" s="1003">
        <v>42</v>
      </c>
      <c r="U34" s="1283"/>
    </row>
    <row r="35" spans="1:21" ht="9" customHeight="1">
      <c r="A35" s="1481"/>
      <c r="B35" s="1481"/>
      <c r="C35" s="1481"/>
      <c r="D35" s="1275" t="s">
        <v>539</v>
      </c>
      <c r="E35" s="1276"/>
      <c r="F35" s="966">
        <v>99</v>
      </c>
      <c r="G35" s="967">
        <v>131</v>
      </c>
      <c r="H35" s="967">
        <v>127</v>
      </c>
      <c r="I35" s="967">
        <v>142</v>
      </c>
      <c r="J35" s="967">
        <v>142</v>
      </c>
      <c r="K35" s="967">
        <v>154</v>
      </c>
      <c r="L35" s="967">
        <v>156</v>
      </c>
      <c r="M35" s="967">
        <v>167</v>
      </c>
      <c r="N35" s="967">
        <v>179</v>
      </c>
      <c r="O35" s="1472"/>
      <c r="P35" s="1473"/>
      <c r="Q35" s="1383">
        <v>230</v>
      </c>
      <c r="R35" s="967">
        <v>296</v>
      </c>
      <c r="S35" s="1003">
        <v>565</v>
      </c>
      <c r="T35" s="1003">
        <v>695</v>
      </c>
      <c r="U35" s="1283"/>
    </row>
    <row r="36" spans="1:21" ht="9" customHeight="1">
      <c r="A36" s="1481"/>
      <c r="B36" s="1481"/>
      <c r="C36" s="1481"/>
      <c r="D36" s="1275" t="s">
        <v>538</v>
      </c>
      <c r="E36" s="1276"/>
      <c r="F36" s="1263">
        <v>77</v>
      </c>
      <c r="G36" s="1264">
        <v>69</v>
      </c>
      <c r="H36" s="1264">
        <v>44</v>
      </c>
      <c r="I36" s="1264">
        <v>81</v>
      </c>
      <c r="J36" s="1264">
        <v>66</v>
      </c>
      <c r="K36" s="1264">
        <v>68</v>
      </c>
      <c r="L36" s="1264">
        <v>68</v>
      </c>
      <c r="M36" s="1264">
        <v>71</v>
      </c>
      <c r="N36" s="1264">
        <v>71</v>
      </c>
      <c r="O36" s="1482"/>
      <c r="P36" s="1473"/>
      <c r="Q36" s="1263">
        <v>146</v>
      </c>
      <c r="R36" s="1264">
        <v>134</v>
      </c>
      <c r="S36" s="1264">
        <v>259</v>
      </c>
      <c r="T36" s="1264">
        <v>280</v>
      </c>
      <c r="U36" s="1483"/>
    </row>
    <row r="37" spans="1:21" ht="9" customHeight="1">
      <c r="A37" s="1274"/>
      <c r="B37" s="1484"/>
      <c r="C37" s="2430" t="s">
        <v>160</v>
      </c>
      <c r="D37" s="2430"/>
      <c r="E37" s="1485"/>
      <c r="F37" s="1002">
        <f>SUM(F34:F36)</f>
        <v>263</v>
      </c>
      <c r="G37" s="1003">
        <f>SUM(G34:G36)</f>
        <v>207</v>
      </c>
      <c r="H37" s="1003">
        <f aca="true" t="shared" si="3" ref="H37:N37">SUM(H34:H36)</f>
        <v>198</v>
      </c>
      <c r="I37" s="1003">
        <f t="shared" si="3"/>
        <v>248</v>
      </c>
      <c r="J37" s="1003">
        <f t="shared" si="3"/>
        <v>219</v>
      </c>
      <c r="K37" s="1003">
        <f t="shared" si="3"/>
        <v>233</v>
      </c>
      <c r="L37" s="1003">
        <f t="shared" si="3"/>
        <v>241</v>
      </c>
      <c r="M37" s="1003">
        <f t="shared" si="3"/>
        <v>245</v>
      </c>
      <c r="N37" s="1003">
        <f t="shared" si="3"/>
        <v>260</v>
      </c>
      <c r="O37" s="1472"/>
      <c r="P37" s="1473"/>
      <c r="Q37" s="1383">
        <f>SUM(Q34:Q36)</f>
        <v>470</v>
      </c>
      <c r="R37" s="1003">
        <f>SUM(R34:R36)</f>
        <v>452</v>
      </c>
      <c r="S37" s="1003">
        <f>SUM(S34:S36)</f>
        <v>898</v>
      </c>
      <c r="T37" s="1003">
        <f>SUM(T34:T36)</f>
        <v>1017</v>
      </c>
      <c r="U37" s="1283"/>
    </row>
    <row r="38" spans="1:21" ht="9" customHeight="1">
      <c r="A38" s="1274"/>
      <c r="B38" s="1484"/>
      <c r="C38" s="2430" t="s">
        <v>628</v>
      </c>
      <c r="D38" s="2430"/>
      <c r="E38" s="1479"/>
      <c r="F38" s="961">
        <v>-8</v>
      </c>
      <c r="G38" s="962">
        <v>-26</v>
      </c>
      <c r="H38" s="962">
        <v>14</v>
      </c>
      <c r="I38" s="962">
        <v>23</v>
      </c>
      <c r="J38" s="962">
        <v>-19</v>
      </c>
      <c r="K38" s="962">
        <v>-3</v>
      </c>
      <c r="L38" s="962">
        <v>-8</v>
      </c>
      <c r="M38" s="998">
        <v>-21</v>
      </c>
      <c r="N38" s="962">
        <v>-14</v>
      </c>
      <c r="O38" s="1472"/>
      <c r="P38" s="1473"/>
      <c r="Q38" s="1387">
        <v>-34</v>
      </c>
      <c r="R38" s="962">
        <v>-22</v>
      </c>
      <c r="S38" s="998">
        <v>15</v>
      </c>
      <c r="T38" s="998">
        <v>-50</v>
      </c>
      <c r="U38" s="1283"/>
    </row>
    <row r="39" spans="1:21" ht="9" customHeight="1">
      <c r="A39" s="1288"/>
      <c r="B39" s="2365" t="s">
        <v>629</v>
      </c>
      <c r="C39" s="2365"/>
      <c r="D39" s="2365"/>
      <c r="E39" s="1288"/>
      <c r="F39" s="982">
        <f>F37+F38</f>
        <v>255</v>
      </c>
      <c r="G39" s="983">
        <f>G37+G38</f>
        <v>181</v>
      </c>
      <c r="H39" s="983">
        <f aca="true" t="shared" si="4" ref="H39:N39">H37+H38</f>
        <v>212</v>
      </c>
      <c r="I39" s="983">
        <f t="shared" si="4"/>
        <v>271</v>
      </c>
      <c r="J39" s="983">
        <f t="shared" si="4"/>
        <v>200</v>
      </c>
      <c r="K39" s="983">
        <f t="shared" si="4"/>
        <v>230</v>
      </c>
      <c r="L39" s="983">
        <f t="shared" si="4"/>
        <v>233</v>
      </c>
      <c r="M39" s="983">
        <f t="shared" si="4"/>
        <v>224</v>
      </c>
      <c r="N39" s="983">
        <f t="shared" si="4"/>
        <v>246</v>
      </c>
      <c r="O39" s="1474"/>
      <c r="P39" s="1473"/>
      <c r="Q39" s="1392">
        <f>Q37+Q38</f>
        <v>436</v>
      </c>
      <c r="R39" s="983">
        <f>R37+R38</f>
        <v>430</v>
      </c>
      <c r="S39" s="983">
        <f>S37+S38</f>
        <v>913</v>
      </c>
      <c r="T39" s="983">
        <f>T37+T38</f>
        <v>967</v>
      </c>
      <c r="U39" s="1289"/>
    </row>
    <row r="40" spans="1:21" ht="9" customHeight="1">
      <c r="A40" s="1478"/>
      <c r="B40" s="1478"/>
      <c r="C40" s="1478"/>
      <c r="D40" s="1478"/>
      <c r="E40" s="1479"/>
      <c r="F40" s="961"/>
      <c r="G40" s="962"/>
      <c r="H40" s="962"/>
      <c r="I40" s="962"/>
      <c r="J40" s="962"/>
      <c r="K40" s="962"/>
      <c r="L40" s="962"/>
      <c r="M40" s="962"/>
      <c r="N40" s="962"/>
      <c r="O40" s="1472"/>
      <c r="P40" s="1473"/>
      <c r="Q40" s="1387"/>
      <c r="R40" s="962"/>
      <c r="S40" s="962"/>
      <c r="T40" s="962"/>
      <c r="U40" s="1283"/>
    </row>
    <row r="41" spans="1:21" ht="9" customHeight="1">
      <c r="A41" s="1486"/>
      <c r="B41" s="1486"/>
      <c r="C41" s="2416" t="s">
        <v>471</v>
      </c>
      <c r="D41" s="2416"/>
      <c r="E41" s="1250"/>
      <c r="F41" s="961"/>
      <c r="G41" s="962"/>
      <c r="H41" s="962"/>
      <c r="I41" s="962"/>
      <c r="J41" s="962"/>
      <c r="K41" s="962"/>
      <c r="L41" s="962"/>
      <c r="M41" s="962"/>
      <c r="N41" s="962"/>
      <c r="O41" s="1472"/>
      <c r="P41" s="1473"/>
      <c r="Q41" s="1387"/>
      <c r="R41" s="962"/>
      <c r="S41" s="962"/>
      <c r="T41" s="962"/>
      <c r="U41" s="1283"/>
    </row>
    <row r="42" spans="1:21" ht="9" customHeight="1">
      <c r="A42" s="1278"/>
      <c r="B42" s="1278"/>
      <c r="C42" s="1278"/>
      <c r="D42" s="1278" t="s">
        <v>161</v>
      </c>
      <c r="E42" s="1487"/>
      <c r="F42" s="1002">
        <v>4</v>
      </c>
      <c r="G42" s="1003">
        <v>5</v>
      </c>
      <c r="H42" s="1003">
        <v>6</v>
      </c>
      <c r="I42" s="1003">
        <v>12</v>
      </c>
      <c r="J42" s="1003">
        <v>14</v>
      </c>
      <c r="K42" s="1003">
        <v>6</v>
      </c>
      <c r="L42" s="1003">
        <v>11</v>
      </c>
      <c r="M42" s="1003">
        <v>8</v>
      </c>
      <c r="N42" s="1003">
        <v>12</v>
      </c>
      <c r="O42" s="1472"/>
      <c r="P42" s="1473"/>
      <c r="Q42" s="1383">
        <v>9</v>
      </c>
      <c r="R42" s="1003">
        <v>20</v>
      </c>
      <c r="S42" s="1003">
        <v>38</v>
      </c>
      <c r="T42" s="1003">
        <v>45</v>
      </c>
      <c r="U42" s="1283"/>
    </row>
    <row r="43" spans="1:21" ht="9" customHeight="1">
      <c r="A43" s="1274"/>
      <c r="B43" s="1277"/>
      <c r="C43" s="1275"/>
      <c r="D43" s="1275" t="s">
        <v>630</v>
      </c>
      <c r="E43" s="1488"/>
      <c r="F43" s="997">
        <v>16</v>
      </c>
      <c r="G43" s="998">
        <v>1</v>
      </c>
      <c r="H43" s="998">
        <v>-4</v>
      </c>
      <c r="I43" s="998">
        <v>10</v>
      </c>
      <c r="J43" s="998">
        <v>-3</v>
      </c>
      <c r="K43" s="998">
        <v>-1</v>
      </c>
      <c r="L43" s="998">
        <v>-4</v>
      </c>
      <c r="M43" s="998">
        <v>10</v>
      </c>
      <c r="N43" s="998">
        <v>-2</v>
      </c>
      <c r="O43" s="1472"/>
      <c r="P43" s="1473"/>
      <c r="Q43" s="1489">
        <v>17</v>
      </c>
      <c r="R43" s="998">
        <v>-4</v>
      </c>
      <c r="S43" s="1003">
        <v>2</v>
      </c>
      <c r="T43" s="1003">
        <v>8</v>
      </c>
      <c r="U43" s="1283"/>
    </row>
    <row r="44" spans="1:21" ht="9" customHeight="1">
      <c r="A44" s="1288"/>
      <c r="B44" s="1288"/>
      <c r="C44" s="2367" t="s">
        <v>631</v>
      </c>
      <c r="D44" s="2367"/>
      <c r="E44" s="1288"/>
      <c r="F44" s="982">
        <f>SUM(F42:F43)</f>
        <v>20</v>
      </c>
      <c r="G44" s="983">
        <f>SUM(G42:G43)</f>
        <v>6</v>
      </c>
      <c r="H44" s="983">
        <f aca="true" t="shared" si="5" ref="H44:N44">SUM(H42:H43)</f>
        <v>2</v>
      </c>
      <c r="I44" s="983">
        <f t="shared" si="5"/>
        <v>22</v>
      </c>
      <c r="J44" s="983">
        <f t="shared" si="5"/>
        <v>11</v>
      </c>
      <c r="K44" s="983">
        <f t="shared" si="5"/>
        <v>5</v>
      </c>
      <c r="L44" s="983">
        <f t="shared" si="5"/>
        <v>7</v>
      </c>
      <c r="M44" s="983">
        <f t="shared" si="5"/>
        <v>18</v>
      </c>
      <c r="N44" s="983">
        <f t="shared" si="5"/>
        <v>10</v>
      </c>
      <c r="O44" s="1474"/>
      <c r="P44" s="1473"/>
      <c r="Q44" s="1392">
        <f>SUM(Q42:Q43)</f>
        <v>26</v>
      </c>
      <c r="R44" s="983">
        <f>SUM(R42:R43)</f>
        <v>16</v>
      </c>
      <c r="S44" s="983">
        <f>SUM(S42:S43)</f>
        <v>40</v>
      </c>
      <c r="T44" s="983">
        <f>SUM(T42:T43)</f>
        <v>53</v>
      </c>
      <c r="U44" s="1477"/>
    </row>
    <row r="45" spans="1:21" ht="9" customHeight="1">
      <c r="A45" s="1490"/>
      <c r="B45" s="2365" t="s">
        <v>632</v>
      </c>
      <c r="C45" s="2365"/>
      <c r="D45" s="2365"/>
      <c r="E45" s="1259"/>
      <c r="F45" s="982">
        <f>F39+F44</f>
        <v>275</v>
      </c>
      <c r="G45" s="983">
        <f>G39+G44</f>
        <v>187</v>
      </c>
      <c r="H45" s="983">
        <f aca="true" t="shared" si="6" ref="H45:N45">H39+H44</f>
        <v>214</v>
      </c>
      <c r="I45" s="983">
        <f t="shared" si="6"/>
        <v>293</v>
      </c>
      <c r="J45" s="983">
        <f t="shared" si="6"/>
        <v>211</v>
      </c>
      <c r="K45" s="983">
        <f t="shared" si="6"/>
        <v>235</v>
      </c>
      <c r="L45" s="983">
        <f t="shared" si="6"/>
        <v>240</v>
      </c>
      <c r="M45" s="983">
        <f t="shared" si="6"/>
        <v>242</v>
      </c>
      <c r="N45" s="983">
        <f t="shared" si="6"/>
        <v>256</v>
      </c>
      <c r="O45" s="1474"/>
      <c r="P45" s="1473"/>
      <c r="Q45" s="1392">
        <f>Q39+Q44</f>
        <v>462</v>
      </c>
      <c r="R45" s="983">
        <f>R39+R44</f>
        <v>446</v>
      </c>
      <c r="S45" s="983">
        <f>S39+S44</f>
        <v>953</v>
      </c>
      <c r="T45" s="983">
        <f>T39+T44</f>
        <v>1020</v>
      </c>
      <c r="U45" s="1289"/>
    </row>
    <row r="46" spans="1:21" ht="9" customHeight="1">
      <c r="A46" s="2429" t="s">
        <v>633</v>
      </c>
      <c r="B46" s="2429"/>
      <c r="C46" s="2429"/>
      <c r="D46" s="2429"/>
      <c r="E46" s="1276"/>
      <c r="F46" s="1006">
        <f>F30+F45</f>
        <v>330</v>
      </c>
      <c r="G46" s="986">
        <f>G30+G45</f>
        <v>218</v>
      </c>
      <c r="H46" s="986">
        <f aca="true" t="shared" si="7" ref="H46:N46">H30+H45</f>
        <v>271</v>
      </c>
      <c r="I46" s="986">
        <f t="shared" si="7"/>
        <v>320</v>
      </c>
      <c r="J46" s="986">
        <f t="shared" si="7"/>
        <v>265</v>
      </c>
      <c r="K46" s="986">
        <f t="shared" si="7"/>
        <v>265</v>
      </c>
      <c r="L46" s="986">
        <f t="shared" si="7"/>
        <v>328</v>
      </c>
      <c r="M46" s="986">
        <f t="shared" si="7"/>
        <v>317</v>
      </c>
      <c r="N46" s="986">
        <f t="shared" si="7"/>
        <v>308</v>
      </c>
      <c r="O46" s="1482"/>
      <c r="P46" s="1473"/>
      <c r="Q46" s="985">
        <f>Q30+Q45</f>
        <v>548</v>
      </c>
      <c r="R46" s="986">
        <f>R30+R45</f>
        <v>530</v>
      </c>
      <c r="S46" s="986">
        <f>S30+S45</f>
        <v>1121</v>
      </c>
      <c r="T46" s="986">
        <f>T30+T45</f>
        <v>1291</v>
      </c>
      <c r="U46" s="1483"/>
    </row>
    <row r="47" spans="1:21" ht="9" customHeight="1">
      <c r="A47" s="1250"/>
      <c r="B47" s="1250"/>
      <c r="C47" s="1250"/>
      <c r="D47" s="1250"/>
      <c r="E47" s="1246"/>
      <c r="F47" s="1463"/>
      <c r="G47" s="1461"/>
      <c r="H47" s="1461"/>
      <c r="I47" s="1461"/>
      <c r="J47" s="1461"/>
      <c r="K47" s="1461"/>
      <c r="L47" s="1461"/>
      <c r="M47" s="1461"/>
      <c r="N47" s="1461"/>
      <c r="O47" s="1461"/>
      <c r="P47" s="1461"/>
      <c r="Q47" s="1493"/>
      <c r="R47" s="1461"/>
      <c r="S47" s="1461"/>
      <c r="T47" s="1461"/>
      <c r="U47" s="1494"/>
    </row>
    <row r="48" spans="1:21" ht="9" customHeight="1">
      <c r="A48" s="1256"/>
      <c r="B48" s="2366" t="s">
        <v>634</v>
      </c>
      <c r="C48" s="2366"/>
      <c r="D48" s="2366"/>
      <c r="E48" s="1246"/>
      <c r="F48" s="1495"/>
      <c r="G48" s="1496"/>
      <c r="H48" s="1496"/>
      <c r="I48" s="1496"/>
      <c r="J48" s="1496"/>
      <c r="K48" s="1496"/>
      <c r="L48" s="1496"/>
      <c r="M48" s="1496"/>
      <c r="N48" s="1496"/>
      <c r="O48" s="1497"/>
      <c r="P48" s="1492"/>
      <c r="Q48" s="1498"/>
      <c r="R48" s="1496"/>
      <c r="S48" s="1496"/>
      <c r="T48" s="1496"/>
      <c r="U48" s="1499"/>
    </row>
    <row r="49" spans="1:21" ht="9" customHeight="1">
      <c r="A49" s="1471"/>
      <c r="B49" s="1471"/>
      <c r="C49" s="2416" t="s">
        <v>564</v>
      </c>
      <c r="D49" s="2416"/>
      <c r="E49" s="1250"/>
      <c r="F49" s="1272"/>
      <c r="G49" s="1273"/>
      <c r="H49" s="1273"/>
      <c r="I49" s="1273"/>
      <c r="J49" s="1273"/>
      <c r="K49" s="1273"/>
      <c r="L49" s="1273"/>
      <c r="M49" s="1273"/>
      <c r="N49" s="1273"/>
      <c r="O49" s="1470"/>
      <c r="P49" s="1467"/>
      <c r="Q49" s="1441"/>
      <c r="R49" s="1273"/>
      <c r="S49" s="1273"/>
      <c r="T49" s="1273"/>
      <c r="U49" s="1283"/>
    </row>
    <row r="50" spans="1:21" ht="9" customHeight="1">
      <c r="A50" s="991"/>
      <c r="B50" s="991"/>
      <c r="C50" s="991"/>
      <c r="D50" s="971" t="s">
        <v>534</v>
      </c>
      <c r="E50" s="1262"/>
      <c r="F50" s="961">
        <v>0</v>
      </c>
      <c r="G50" s="962">
        <v>0</v>
      </c>
      <c r="H50" s="962">
        <v>1</v>
      </c>
      <c r="I50" s="962">
        <v>0</v>
      </c>
      <c r="J50" s="962">
        <v>0</v>
      </c>
      <c r="K50" s="962">
        <v>1</v>
      </c>
      <c r="L50" s="962">
        <v>0</v>
      </c>
      <c r="M50" s="962">
        <v>0</v>
      </c>
      <c r="N50" s="962">
        <v>0</v>
      </c>
      <c r="O50" s="1472"/>
      <c r="P50" s="1473"/>
      <c r="Q50" s="1387">
        <v>0</v>
      </c>
      <c r="R50" s="962">
        <v>1</v>
      </c>
      <c r="S50" s="962">
        <v>2</v>
      </c>
      <c r="T50" s="962">
        <v>-1</v>
      </c>
      <c r="U50" s="1292"/>
    </row>
    <row r="51" spans="1:21" ht="9" customHeight="1">
      <c r="A51" s="992"/>
      <c r="B51" s="992"/>
      <c r="C51" s="992"/>
      <c r="D51" s="992"/>
      <c r="E51" s="952"/>
      <c r="F51" s="982">
        <f>SUM(F50)</f>
        <v>0</v>
      </c>
      <c r="G51" s="983">
        <f>SUM(G50)</f>
        <v>0</v>
      </c>
      <c r="H51" s="983">
        <f aca="true" t="shared" si="8" ref="H51:N51">SUM(H50)</f>
        <v>1</v>
      </c>
      <c r="I51" s="983">
        <f t="shared" si="8"/>
        <v>0</v>
      </c>
      <c r="J51" s="983">
        <f t="shared" si="8"/>
        <v>0</v>
      </c>
      <c r="K51" s="983">
        <f t="shared" si="8"/>
        <v>1</v>
      </c>
      <c r="L51" s="983">
        <f t="shared" si="8"/>
        <v>0</v>
      </c>
      <c r="M51" s="983">
        <f t="shared" si="8"/>
        <v>0</v>
      </c>
      <c r="N51" s="983">
        <f t="shared" si="8"/>
        <v>0</v>
      </c>
      <c r="O51" s="1474"/>
      <c r="P51" s="1473"/>
      <c r="Q51" s="1392">
        <f>SUM(Q50)</f>
        <v>0</v>
      </c>
      <c r="R51" s="983">
        <f>SUM(R50)</f>
        <v>1</v>
      </c>
      <c r="S51" s="983">
        <f>SUM(S50)</f>
        <v>2</v>
      </c>
      <c r="T51" s="983">
        <f>SUM(T50)</f>
        <v>-1</v>
      </c>
      <c r="U51" s="1289"/>
    </row>
    <row r="52" spans="1:21" ht="9" customHeight="1">
      <c r="A52" s="1471"/>
      <c r="C52" s="2416" t="s">
        <v>471</v>
      </c>
      <c r="D52" s="2416"/>
      <c r="E52" s="1250"/>
      <c r="F52" s="1272"/>
      <c r="G52" s="1273"/>
      <c r="H52" s="1273"/>
      <c r="I52" s="1273"/>
      <c r="J52" s="1273"/>
      <c r="K52" s="1273"/>
      <c r="L52" s="1273"/>
      <c r="M52" s="1273"/>
      <c r="N52" s="1273"/>
      <c r="O52" s="1470"/>
      <c r="P52" s="1467"/>
      <c r="Q52" s="1441"/>
      <c r="R52" s="1273"/>
      <c r="S52" s="1273"/>
      <c r="T52" s="1273"/>
      <c r="U52" s="1283"/>
    </row>
    <row r="53" spans="1:21" ht="9" customHeight="1">
      <c r="A53" s="1277"/>
      <c r="B53" s="1277"/>
      <c r="C53" s="1277"/>
      <c r="D53" s="1278" t="s">
        <v>534</v>
      </c>
      <c r="E53" s="1279"/>
      <c r="F53" s="1399">
        <v>0</v>
      </c>
      <c r="G53" s="1280">
        <v>-1</v>
      </c>
      <c r="H53" s="1280">
        <v>25</v>
      </c>
      <c r="I53" s="1280">
        <v>10</v>
      </c>
      <c r="J53" s="1280">
        <v>15</v>
      </c>
      <c r="K53" s="1280">
        <v>4</v>
      </c>
      <c r="L53" s="1280">
        <v>16</v>
      </c>
      <c r="M53" s="1280">
        <v>34</v>
      </c>
      <c r="N53" s="1280">
        <v>5</v>
      </c>
      <c r="O53" s="1470"/>
      <c r="P53" s="1467"/>
      <c r="Q53" s="1439">
        <v>-1</v>
      </c>
      <c r="R53" s="1280">
        <v>19</v>
      </c>
      <c r="S53" s="1280">
        <v>54</v>
      </c>
      <c r="T53" s="1280">
        <v>53</v>
      </c>
      <c r="U53" s="1283"/>
    </row>
    <row r="54" spans="1:21" ht="9" customHeight="1">
      <c r="A54" s="1277"/>
      <c r="B54" s="1277"/>
      <c r="C54" s="1277"/>
      <c r="D54" s="1278" t="s">
        <v>535</v>
      </c>
      <c r="E54" s="1279"/>
      <c r="F54" s="1399">
        <v>21</v>
      </c>
      <c r="G54" s="1280">
        <v>4</v>
      </c>
      <c r="H54" s="1280">
        <v>-1</v>
      </c>
      <c r="I54" s="1280">
        <v>0</v>
      </c>
      <c r="J54" s="1280">
        <v>0</v>
      </c>
      <c r="K54" s="1280">
        <v>8</v>
      </c>
      <c r="L54" s="1280">
        <v>65</v>
      </c>
      <c r="M54" s="1280">
        <v>24</v>
      </c>
      <c r="N54" s="1280">
        <v>16</v>
      </c>
      <c r="O54" s="1470"/>
      <c r="P54" s="1467"/>
      <c r="Q54" s="1439">
        <v>25</v>
      </c>
      <c r="R54" s="1280">
        <v>8</v>
      </c>
      <c r="S54" s="1280">
        <v>7</v>
      </c>
      <c r="T54" s="1280">
        <v>131</v>
      </c>
      <c r="U54" s="1283"/>
    </row>
    <row r="55" spans="1:21" ht="9" customHeight="1">
      <c r="A55" s="1274"/>
      <c r="B55" s="1274"/>
      <c r="C55" s="1274"/>
      <c r="D55" s="1275" t="s">
        <v>536</v>
      </c>
      <c r="E55" s="1276"/>
      <c r="F55" s="1500">
        <v>34</v>
      </c>
      <c r="G55" s="1501">
        <v>28</v>
      </c>
      <c r="H55" s="1501">
        <v>32</v>
      </c>
      <c r="I55" s="1501">
        <v>17</v>
      </c>
      <c r="J55" s="1501">
        <v>39</v>
      </c>
      <c r="K55" s="1501">
        <v>17</v>
      </c>
      <c r="L55" s="1501">
        <v>7</v>
      </c>
      <c r="M55" s="1501">
        <v>17</v>
      </c>
      <c r="N55" s="1501">
        <v>31</v>
      </c>
      <c r="O55" s="1470"/>
      <c r="P55" s="1467"/>
      <c r="Q55" s="1502">
        <v>62</v>
      </c>
      <c r="R55" s="1501">
        <v>56</v>
      </c>
      <c r="S55" s="1280">
        <v>105</v>
      </c>
      <c r="T55" s="1280">
        <v>88</v>
      </c>
      <c r="U55" s="1283"/>
    </row>
    <row r="56" spans="1:21" ht="9" customHeight="1">
      <c r="A56" s="1503"/>
      <c r="B56" s="1504"/>
      <c r="C56" s="1504"/>
      <c r="D56" s="1504"/>
      <c r="E56" s="1246"/>
      <c r="F56" s="982">
        <f>SUM(F53:F55)</f>
        <v>55</v>
      </c>
      <c r="G56" s="983">
        <f>SUM(G53:G55)</f>
        <v>31</v>
      </c>
      <c r="H56" s="983">
        <f aca="true" t="shared" si="9" ref="H56:N56">SUM(H53:H55)</f>
        <v>56</v>
      </c>
      <c r="I56" s="983">
        <f t="shared" si="9"/>
        <v>27</v>
      </c>
      <c r="J56" s="983">
        <f t="shared" si="9"/>
        <v>54</v>
      </c>
      <c r="K56" s="983">
        <f t="shared" si="9"/>
        <v>29</v>
      </c>
      <c r="L56" s="983">
        <f t="shared" si="9"/>
        <v>88</v>
      </c>
      <c r="M56" s="983">
        <f t="shared" si="9"/>
        <v>75</v>
      </c>
      <c r="N56" s="983">
        <f t="shared" si="9"/>
        <v>52</v>
      </c>
      <c r="O56" s="1474"/>
      <c r="P56" s="1473"/>
      <c r="Q56" s="1392">
        <f>SUM(Q53:Q55)</f>
        <v>86</v>
      </c>
      <c r="R56" s="983">
        <f>SUM(R53:R55)</f>
        <v>83</v>
      </c>
      <c r="S56" s="983">
        <f>SUM(S53:S55)</f>
        <v>166</v>
      </c>
      <c r="T56" s="983">
        <f>SUM(T53:T55)</f>
        <v>272</v>
      </c>
      <c r="U56" s="1477"/>
    </row>
    <row r="57" spans="1:21" ht="9" customHeight="1">
      <c r="A57" s="1505"/>
      <c r="B57" s="2369" t="s">
        <v>627</v>
      </c>
      <c r="C57" s="2369"/>
      <c r="D57" s="2369"/>
      <c r="E57" s="1262"/>
      <c r="F57" s="982">
        <f aca="true" t="shared" si="10" ref="F57:M57">F51+F56</f>
        <v>55</v>
      </c>
      <c r="G57" s="986">
        <f t="shared" si="10"/>
        <v>31</v>
      </c>
      <c r="H57" s="986">
        <f t="shared" si="10"/>
        <v>57</v>
      </c>
      <c r="I57" s="986">
        <f t="shared" si="10"/>
        <v>27</v>
      </c>
      <c r="J57" s="986">
        <f t="shared" si="10"/>
        <v>54</v>
      </c>
      <c r="K57" s="986">
        <f t="shared" si="10"/>
        <v>30</v>
      </c>
      <c r="L57" s="986">
        <f t="shared" si="10"/>
        <v>88</v>
      </c>
      <c r="M57" s="986">
        <f t="shared" si="10"/>
        <v>75</v>
      </c>
      <c r="N57" s="986">
        <f>N51+N56</f>
        <v>52</v>
      </c>
      <c r="O57" s="1482"/>
      <c r="P57" s="1473"/>
      <c r="Q57" s="985">
        <f>Q51+Q56</f>
        <v>86</v>
      </c>
      <c r="R57" s="986">
        <f>R51+R56</f>
        <v>84</v>
      </c>
      <c r="S57" s="986">
        <f>S51+S56</f>
        <v>168</v>
      </c>
      <c r="T57" s="986">
        <f>T51+T56</f>
        <v>271</v>
      </c>
      <c r="U57" s="1506"/>
    </row>
    <row r="58" spans="1:21" ht="5.25" customHeight="1">
      <c r="A58" s="1507"/>
      <c r="B58" s="1507"/>
      <c r="C58" s="1507"/>
      <c r="D58" s="1507"/>
      <c r="E58" s="1261"/>
      <c r="F58" s="1508"/>
      <c r="G58" s="1508"/>
      <c r="H58" s="1508"/>
      <c r="I58" s="1508"/>
      <c r="J58" s="1508"/>
      <c r="K58" s="1508"/>
      <c r="L58" s="1508"/>
      <c r="M58" s="1508"/>
      <c r="N58" s="1508"/>
      <c r="O58" s="1508"/>
      <c r="P58" s="1508"/>
      <c r="Q58" s="1508"/>
      <c r="R58" s="1508"/>
      <c r="S58" s="1508"/>
      <c r="T58" s="1508"/>
      <c r="U58" s="1508"/>
    </row>
    <row r="59" spans="1:21" ht="9" customHeight="1">
      <c r="A59" s="2233">
        <v>1</v>
      </c>
      <c r="B59" s="2428" t="s">
        <v>635</v>
      </c>
      <c r="C59" s="2428"/>
      <c r="D59" s="2428"/>
      <c r="E59" s="2428"/>
      <c r="F59" s="2428"/>
      <c r="G59" s="2428"/>
      <c r="H59" s="2428"/>
      <c r="I59" s="2428"/>
      <c r="J59" s="2428"/>
      <c r="K59" s="2428"/>
      <c r="L59" s="2428"/>
      <c r="M59" s="2428"/>
      <c r="N59" s="2428"/>
      <c r="O59" s="2428"/>
      <c r="P59" s="2428"/>
      <c r="Q59" s="2428"/>
      <c r="R59" s="2428"/>
      <c r="S59" s="2428"/>
      <c r="T59" s="2428"/>
      <c r="U59" s="2428"/>
    </row>
  </sheetData>
  <sheetProtection selectLockedCells="1"/>
  <mergeCells count="23">
    <mergeCell ref="C38:D38"/>
    <mergeCell ref="B39:D39"/>
    <mergeCell ref="C41:D41"/>
    <mergeCell ref="A1:U1"/>
    <mergeCell ref="A4:D4"/>
    <mergeCell ref="A6:D6"/>
    <mergeCell ref="C11:D11"/>
    <mergeCell ref="B59:U59"/>
    <mergeCell ref="B7:D7"/>
    <mergeCell ref="C8:D8"/>
    <mergeCell ref="C13:D13"/>
    <mergeCell ref="C29:D29"/>
    <mergeCell ref="B30:D30"/>
    <mergeCell ref="B32:D32"/>
    <mergeCell ref="C33:D33"/>
    <mergeCell ref="C37:D37"/>
    <mergeCell ref="A46:D46"/>
    <mergeCell ref="B57:D57"/>
    <mergeCell ref="B45:D45"/>
    <mergeCell ref="C44:D44"/>
    <mergeCell ref="B48:D48"/>
    <mergeCell ref="C49:D49"/>
    <mergeCell ref="C52:D52"/>
  </mergeCells>
  <printOptions/>
  <pageMargins left="0.25" right="0.25" top="0.5" bottom="0.25" header="0.5" footer="0.5"/>
  <pageSetup horizontalDpi="600" verticalDpi="600" orientation="landscape" paperSize="9" scale="98" r:id="rId1"/>
  <colBreaks count="1" manualBreakCount="1">
    <brk id="21" min="3" max="60" man="1"/>
  </colBreaks>
</worksheet>
</file>

<file path=xl/worksheets/sheet28.xml><?xml version="1.0" encoding="utf-8"?>
<worksheet xmlns="http://schemas.openxmlformats.org/spreadsheetml/2006/main" xmlns:r="http://schemas.openxmlformats.org/officeDocument/2006/relationships">
  <dimension ref="A1:T43"/>
  <sheetViews>
    <sheetView zoomScalePageLayoutView="0" workbookViewId="0" topLeftCell="A1">
      <selection activeCell="V11" sqref="V11"/>
    </sheetView>
  </sheetViews>
  <sheetFormatPr defaultColWidth="9.140625" defaultRowHeight="12.75"/>
  <cols>
    <col min="1" max="2" width="2.140625" style="1243" customWidth="1"/>
    <col min="3" max="3" width="42.00390625" style="1243" customWidth="1"/>
    <col min="4" max="4" width="7.00390625" style="1243" customWidth="1"/>
    <col min="5" max="5" width="7.00390625" style="1544" customWidth="1"/>
    <col min="6" max="6" width="7.00390625" style="1301" customWidth="1"/>
    <col min="7" max="12" width="7.00390625" style="1243" customWidth="1"/>
    <col min="13" max="15" width="1.7109375" style="1243" customWidth="1"/>
    <col min="16" max="16" width="6.8515625" style="1243" customWidth="1"/>
    <col min="17" max="19" width="7.00390625" style="1243" customWidth="1"/>
    <col min="20" max="20" width="1.7109375" style="1243" customWidth="1"/>
    <col min="21" max="21" width="9.140625" style="1243" customWidth="1"/>
    <col min="22" max="22" width="9.140625" style="1302" customWidth="1"/>
    <col min="23" max="23" width="9.140625" style="1510" customWidth="1"/>
    <col min="24" max="255" width="9.140625" style="1243" customWidth="1"/>
    <col min="256" max="16384" width="9.140625" style="1243" customWidth="1"/>
  </cols>
  <sheetData>
    <row r="1" spans="1:20" ht="18" customHeight="1">
      <c r="A1" s="2306" t="s">
        <v>636</v>
      </c>
      <c r="B1" s="2306"/>
      <c r="C1" s="2306"/>
      <c r="D1" s="2306"/>
      <c r="E1" s="2306"/>
      <c r="F1" s="2306"/>
      <c r="G1" s="2306"/>
      <c r="H1" s="2306"/>
      <c r="I1" s="2306"/>
      <c r="J1" s="2306"/>
      <c r="K1" s="2306"/>
      <c r="L1" s="2306"/>
      <c r="M1" s="2306"/>
      <c r="N1" s="2306"/>
      <c r="O1" s="2306"/>
      <c r="P1" s="2306"/>
      <c r="Q1" s="2306"/>
      <c r="R1" s="2306"/>
      <c r="S1" s="2306"/>
      <c r="T1" s="2306"/>
    </row>
    <row r="2" spans="1:20" ht="9.75" customHeight="1">
      <c r="A2" s="15"/>
      <c r="B2" s="15"/>
      <c r="C2" s="15"/>
      <c r="D2" s="15"/>
      <c r="E2" s="15"/>
      <c r="F2" s="15"/>
      <c r="G2" s="15"/>
      <c r="H2" s="15"/>
      <c r="I2" s="15"/>
      <c r="J2" s="15"/>
      <c r="K2" s="15"/>
      <c r="L2" s="15"/>
      <c r="M2" s="15"/>
      <c r="N2" s="15"/>
      <c r="O2" s="15"/>
      <c r="P2" s="15"/>
      <c r="Q2" s="15"/>
      <c r="R2" s="15"/>
      <c r="S2" s="15"/>
      <c r="T2" s="15"/>
    </row>
    <row r="3" spans="1:20" ht="9.75" customHeight="1">
      <c r="A3" s="2435"/>
      <c r="B3" s="2435"/>
      <c r="C3" s="2436"/>
      <c r="D3" s="1511"/>
      <c r="E3" s="1512"/>
      <c r="F3" s="1512"/>
      <c r="G3" s="1512"/>
      <c r="H3" s="1512"/>
      <c r="I3" s="1512"/>
      <c r="J3" s="1512"/>
      <c r="K3" s="1512"/>
      <c r="L3" s="1512"/>
      <c r="M3" s="1513"/>
      <c r="N3" s="15"/>
      <c r="O3" s="1511"/>
      <c r="P3" s="1514" t="s">
        <v>278</v>
      </c>
      <c r="Q3" s="1515" t="s">
        <v>279</v>
      </c>
      <c r="R3" s="1515" t="s">
        <v>279</v>
      </c>
      <c r="S3" s="1515" t="s">
        <v>280</v>
      </c>
      <c r="T3" s="1513"/>
    </row>
    <row r="4" spans="1:20" ht="9.75" customHeight="1">
      <c r="A4" s="2434" t="s">
        <v>202</v>
      </c>
      <c r="B4" s="2434"/>
      <c r="C4" s="2414"/>
      <c r="D4" s="442" t="s">
        <v>217</v>
      </c>
      <c r="E4" s="443" t="s">
        <v>225</v>
      </c>
      <c r="F4" s="443" t="s">
        <v>226</v>
      </c>
      <c r="G4" s="443" t="s">
        <v>227</v>
      </c>
      <c r="H4" s="443" t="s">
        <v>228</v>
      </c>
      <c r="I4" s="443" t="s">
        <v>229</v>
      </c>
      <c r="J4" s="443" t="s">
        <v>230</v>
      </c>
      <c r="K4" s="443" t="s">
        <v>231</v>
      </c>
      <c r="L4" s="443" t="s">
        <v>232</v>
      </c>
      <c r="M4" s="1233"/>
      <c r="N4" s="1214"/>
      <c r="O4" s="1516"/>
      <c r="P4" s="447" t="s">
        <v>281</v>
      </c>
      <c r="Q4" s="443" t="s">
        <v>281</v>
      </c>
      <c r="R4" s="443" t="s">
        <v>282</v>
      </c>
      <c r="S4" s="443" t="s">
        <v>282</v>
      </c>
      <c r="T4" s="1233"/>
    </row>
    <row r="5" spans="1:20" ht="9.75" customHeight="1">
      <c r="A5" s="1213"/>
      <c r="B5" s="1213"/>
      <c r="C5" s="1213"/>
      <c r="D5" s="1235"/>
      <c r="E5" s="1235"/>
      <c r="F5" s="1235"/>
      <c r="G5" s="1235"/>
      <c r="H5" s="1235"/>
      <c r="I5" s="1235"/>
      <c r="J5" s="1235"/>
      <c r="K5" s="1235"/>
      <c r="L5" s="1235"/>
      <c r="M5" s="1213"/>
      <c r="N5" s="1213"/>
      <c r="O5" s="1213"/>
      <c r="P5" s="1235"/>
      <c r="Q5" s="1235"/>
      <c r="R5" s="1235"/>
      <c r="S5" s="1235"/>
      <c r="T5" s="1213"/>
    </row>
    <row r="6" spans="1:20" ht="9.75" customHeight="1">
      <c r="A6" s="2433" t="s">
        <v>637</v>
      </c>
      <c r="B6" s="2433"/>
      <c r="C6" s="2412"/>
      <c r="D6" s="1306"/>
      <c r="E6" s="1237"/>
      <c r="F6" s="1237"/>
      <c r="G6" s="1237"/>
      <c r="H6" s="1237"/>
      <c r="I6" s="1237"/>
      <c r="J6" s="1237"/>
      <c r="K6" s="1237"/>
      <c r="L6" s="1237"/>
      <c r="M6" s="1217"/>
      <c r="N6" s="1214"/>
      <c r="O6" s="1215"/>
      <c r="P6" s="1237"/>
      <c r="Q6" s="1237"/>
      <c r="R6" s="1237"/>
      <c r="S6" s="1237"/>
      <c r="T6" s="1217"/>
    </row>
    <row r="7" spans="1:20" ht="9.75" customHeight="1">
      <c r="A7" s="1517"/>
      <c r="B7" s="2410" t="s">
        <v>564</v>
      </c>
      <c r="C7" s="2412"/>
      <c r="D7" s="1308"/>
      <c r="E7" s="1235"/>
      <c r="F7" s="1235"/>
      <c r="G7" s="1235"/>
      <c r="H7" s="1235"/>
      <c r="I7" s="1235"/>
      <c r="J7" s="1235"/>
      <c r="K7" s="1235"/>
      <c r="L7" s="1235"/>
      <c r="M7" s="1221"/>
      <c r="N7" s="1214"/>
      <c r="O7" s="1518"/>
      <c r="P7" s="1235"/>
      <c r="Q7" s="1235"/>
      <c r="R7" s="1235"/>
      <c r="S7" s="1235"/>
      <c r="T7" s="1221"/>
    </row>
    <row r="8" spans="1:20" ht="9.75" customHeight="1">
      <c r="A8" s="1519"/>
      <c r="B8" s="1519"/>
      <c r="C8" s="1223" t="s">
        <v>383</v>
      </c>
      <c r="D8" s="479">
        <v>9</v>
      </c>
      <c r="E8" s="467">
        <v>3</v>
      </c>
      <c r="F8" s="467">
        <v>11</v>
      </c>
      <c r="G8" s="467">
        <v>4</v>
      </c>
      <c r="H8" s="467">
        <v>4</v>
      </c>
      <c r="I8" s="467">
        <v>5</v>
      </c>
      <c r="J8" s="467">
        <v>8</v>
      </c>
      <c r="K8" s="467">
        <v>5</v>
      </c>
      <c r="L8" s="467">
        <v>3</v>
      </c>
      <c r="M8" s="1221"/>
      <c r="N8" s="1214"/>
      <c r="O8" s="1518"/>
      <c r="P8" s="471">
        <v>12</v>
      </c>
      <c r="Q8" s="467">
        <v>9</v>
      </c>
      <c r="R8" s="467">
        <v>24</v>
      </c>
      <c r="S8" s="467">
        <v>20</v>
      </c>
      <c r="T8" s="1221"/>
    </row>
    <row r="9" spans="1:20" ht="9.75" customHeight="1">
      <c r="A9" s="1520"/>
      <c r="B9" s="1520"/>
      <c r="C9" s="1231" t="s">
        <v>538</v>
      </c>
      <c r="D9" s="469">
        <v>59</v>
      </c>
      <c r="E9" s="489">
        <v>76</v>
      </c>
      <c r="F9" s="489">
        <v>44</v>
      </c>
      <c r="G9" s="489">
        <v>131</v>
      </c>
      <c r="H9" s="489">
        <v>58</v>
      </c>
      <c r="I9" s="489">
        <v>69</v>
      </c>
      <c r="J9" s="489">
        <v>69</v>
      </c>
      <c r="K9" s="489">
        <v>72</v>
      </c>
      <c r="L9" s="489">
        <v>71</v>
      </c>
      <c r="M9" s="1221"/>
      <c r="N9" s="1214"/>
      <c r="O9" s="1521"/>
      <c r="P9" s="490">
        <v>135</v>
      </c>
      <c r="Q9" s="489">
        <v>127</v>
      </c>
      <c r="R9" s="489">
        <v>302</v>
      </c>
      <c r="S9" s="489">
        <v>281</v>
      </c>
      <c r="T9" s="1221"/>
    </row>
    <row r="10" spans="1:20" ht="9.75" customHeight="1">
      <c r="A10" s="1520"/>
      <c r="B10" s="1520"/>
      <c r="C10" s="1231" t="s">
        <v>539</v>
      </c>
      <c r="D10" s="1238">
        <v>99</v>
      </c>
      <c r="E10" s="470">
        <v>131</v>
      </c>
      <c r="F10" s="470">
        <v>127</v>
      </c>
      <c r="G10" s="470">
        <v>142</v>
      </c>
      <c r="H10" s="470">
        <v>142</v>
      </c>
      <c r="I10" s="470">
        <v>154</v>
      </c>
      <c r="J10" s="470">
        <v>156</v>
      </c>
      <c r="K10" s="470">
        <v>167</v>
      </c>
      <c r="L10" s="470">
        <v>179</v>
      </c>
      <c r="M10" s="1221"/>
      <c r="N10" s="1214"/>
      <c r="O10" s="1518"/>
      <c r="P10" s="1522">
        <v>230</v>
      </c>
      <c r="Q10" s="470">
        <v>296</v>
      </c>
      <c r="R10" s="470">
        <v>565</v>
      </c>
      <c r="S10" s="470">
        <v>695</v>
      </c>
      <c r="T10" s="1221"/>
    </row>
    <row r="11" spans="1:20" ht="9.75" customHeight="1">
      <c r="A11" s="484"/>
      <c r="B11" s="2432" t="s">
        <v>638</v>
      </c>
      <c r="C11" s="2432"/>
      <c r="D11" s="1185">
        <f>SUM(D8:D10)</f>
        <v>167</v>
      </c>
      <c r="E11" s="882">
        <f>SUM(E8:E10)</f>
        <v>210</v>
      </c>
      <c r="F11" s="882">
        <f aca="true" t="shared" si="0" ref="F11:L11">SUM(F8:F10)</f>
        <v>182</v>
      </c>
      <c r="G11" s="882">
        <f t="shared" si="0"/>
        <v>277</v>
      </c>
      <c r="H11" s="882">
        <f t="shared" si="0"/>
        <v>204</v>
      </c>
      <c r="I11" s="882">
        <f t="shared" si="0"/>
        <v>228</v>
      </c>
      <c r="J11" s="882">
        <f t="shared" si="0"/>
        <v>233</v>
      </c>
      <c r="K11" s="882">
        <f t="shared" si="0"/>
        <v>244</v>
      </c>
      <c r="L11" s="882">
        <f t="shared" si="0"/>
        <v>253</v>
      </c>
      <c r="M11" s="1203"/>
      <c r="N11" s="1198"/>
      <c r="O11" s="1523"/>
      <c r="P11" s="920">
        <f>SUM(P8:P10)</f>
        <v>377</v>
      </c>
      <c r="Q11" s="882">
        <f>SUM(Q8:Q10)</f>
        <v>432</v>
      </c>
      <c r="R11" s="882">
        <f>SUM(R8:R10)</f>
        <v>891</v>
      </c>
      <c r="S11" s="882">
        <f>SUM(S8:S10)</f>
        <v>996</v>
      </c>
      <c r="T11" s="1203"/>
    </row>
    <row r="12" spans="1:20" ht="9.75" customHeight="1">
      <c r="A12" s="1222"/>
      <c r="B12" s="1222"/>
      <c r="C12" s="1214"/>
      <c r="D12" s="469"/>
      <c r="E12" s="467"/>
      <c r="F12" s="467"/>
      <c r="G12" s="467"/>
      <c r="H12" s="467"/>
      <c r="I12" s="467"/>
      <c r="J12" s="467"/>
      <c r="K12" s="467"/>
      <c r="L12" s="467"/>
      <c r="M12" s="1221"/>
      <c r="N12" s="1214"/>
      <c r="O12" s="1518"/>
      <c r="P12" s="471"/>
      <c r="Q12" s="471"/>
      <c r="R12" s="467"/>
      <c r="S12" s="467"/>
      <c r="T12" s="1221"/>
    </row>
    <row r="13" spans="1:20" ht="9.75" customHeight="1">
      <c r="A13" s="1517"/>
      <c r="B13" s="2410" t="s">
        <v>458</v>
      </c>
      <c r="C13" s="2410"/>
      <c r="D13" s="469"/>
      <c r="E13" s="467"/>
      <c r="F13" s="467"/>
      <c r="G13" s="467"/>
      <c r="H13" s="467"/>
      <c r="I13" s="467"/>
      <c r="J13" s="467"/>
      <c r="K13" s="467"/>
      <c r="L13" s="467"/>
      <c r="M13" s="1221"/>
      <c r="N13" s="1214"/>
      <c r="O13" s="1518"/>
      <c r="P13" s="471"/>
      <c r="Q13" s="471"/>
      <c r="R13" s="467"/>
      <c r="S13" s="467"/>
      <c r="T13" s="1221"/>
    </row>
    <row r="14" spans="1:20" ht="9.75" customHeight="1">
      <c r="A14" s="1524"/>
      <c r="B14" s="1524"/>
      <c r="C14" s="1228" t="s">
        <v>541</v>
      </c>
      <c r="D14" s="460">
        <v>5</v>
      </c>
      <c r="E14" s="461">
        <v>0</v>
      </c>
      <c r="F14" s="461">
        <v>5</v>
      </c>
      <c r="G14" s="461">
        <v>0</v>
      </c>
      <c r="H14" s="461">
        <v>0</v>
      </c>
      <c r="I14" s="461">
        <v>0</v>
      </c>
      <c r="J14" s="461">
        <v>5</v>
      </c>
      <c r="K14" s="461">
        <v>2</v>
      </c>
      <c r="L14" s="461">
        <v>0</v>
      </c>
      <c r="M14" s="1221"/>
      <c r="N14" s="1214"/>
      <c r="O14" s="1518"/>
      <c r="P14" s="464">
        <v>5</v>
      </c>
      <c r="Q14" s="461">
        <v>0</v>
      </c>
      <c r="R14" s="461">
        <v>5</v>
      </c>
      <c r="S14" s="461">
        <v>7</v>
      </c>
      <c r="T14" s="1221"/>
    </row>
    <row r="15" spans="1:20" ht="9.75" customHeight="1">
      <c r="A15" s="1520"/>
      <c r="B15" s="1520"/>
      <c r="C15" s="1231" t="s">
        <v>542</v>
      </c>
      <c r="D15" s="1180">
        <v>1</v>
      </c>
      <c r="E15" s="1181">
        <v>0</v>
      </c>
      <c r="F15" s="1181">
        <v>-1</v>
      </c>
      <c r="G15" s="1181">
        <v>1</v>
      </c>
      <c r="H15" s="1181">
        <v>0</v>
      </c>
      <c r="I15" s="1181">
        <v>0</v>
      </c>
      <c r="J15" s="1181">
        <v>1</v>
      </c>
      <c r="K15" s="1181">
        <v>0</v>
      </c>
      <c r="L15" s="1181">
        <v>0</v>
      </c>
      <c r="M15" s="1221"/>
      <c r="N15" s="1214"/>
      <c r="O15" s="1521"/>
      <c r="P15" s="1525">
        <v>1</v>
      </c>
      <c r="Q15" s="1181">
        <v>0</v>
      </c>
      <c r="R15" s="1181">
        <v>0</v>
      </c>
      <c r="S15" s="1181">
        <v>1</v>
      </c>
      <c r="T15" s="1221"/>
    </row>
    <row r="16" spans="1:20" ht="9.75" customHeight="1">
      <c r="A16" s="1520"/>
      <c r="B16" s="1520"/>
      <c r="C16" s="1231" t="s">
        <v>639</v>
      </c>
      <c r="D16" s="1180">
        <v>2</v>
      </c>
      <c r="E16" s="1181">
        <v>1</v>
      </c>
      <c r="F16" s="1181">
        <v>3</v>
      </c>
      <c r="G16" s="1181">
        <v>6</v>
      </c>
      <c r="H16" s="1181">
        <v>1</v>
      </c>
      <c r="I16" s="1181">
        <v>3</v>
      </c>
      <c r="J16" s="1181">
        <v>5</v>
      </c>
      <c r="K16" s="1181">
        <v>6</v>
      </c>
      <c r="L16" s="1181">
        <v>3</v>
      </c>
      <c r="M16" s="1221"/>
      <c r="N16" s="1214"/>
      <c r="O16" s="1521"/>
      <c r="P16" s="1525">
        <v>3</v>
      </c>
      <c r="Q16" s="1181">
        <v>4</v>
      </c>
      <c r="R16" s="1181">
        <v>13</v>
      </c>
      <c r="S16" s="1181">
        <v>17</v>
      </c>
      <c r="T16" s="1221"/>
    </row>
    <row r="17" spans="1:20" ht="9.75" customHeight="1">
      <c r="A17" s="1520"/>
      <c r="B17" s="1520"/>
      <c r="C17" s="1231" t="s">
        <v>544</v>
      </c>
      <c r="D17" s="1180">
        <v>18</v>
      </c>
      <c r="E17" s="1181">
        <v>1</v>
      </c>
      <c r="F17" s="1181">
        <v>72</v>
      </c>
      <c r="G17" s="1181">
        <v>17</v>
      </c>
      <c r="H17" s="1181">
        <v>18</v>
      </c>
      <c r="I17" s="1181">
        <v>3</v>
      </c>
      <c r="J17" s="1181">
        <v>40</v>
      </c>
      <c r="K17" s="1181">
        <v>6</v>
      </c>
      <c r="L17" s="1181">
        <v>17</v>
      </c>
      <c r="M17" s="1221"/>
      <c r="N17" s="1214"/>
      <c r="O17" s="1521"/>
      <c r="P17" s="1525">
        <v>19</v>
      </c>
      <c r="Q17" s="1181">
        <v>21</v>
      </c>
      <c r="R17" s="1181">
        <v>110</v>
      </c>
      <c r="S17" s="1181">
        <v>66</v>
      </c>
      <c r="T17" s="1221"/>
    </row>
    <row r="18" spans="1:20" ht="9.75" customHeight="1">
      <c r="A18" s="1520"/>
      <c r="B18" s="1520"/>
      <c r="C18" s="1231" t="s">
        <v>640</v>
      </c>
      <c r="D18" s="1180">
        <v>0</v>
      </c>
      <c r="E18" s="1181">
        <v>1</v>
      </c>
      <c r="F18" s="1181">
        <v>2</v>
      </c>
      <c r="G18" s="1181">
        <v>2</v>
      </c>
      <c r="H18" s="1181">
        <v>0</v>
      </c>
      <c r="I18" s="1181">
        <v>1</v>
      </c>
      <c r="J18" s="1181">
        <v>2</v>
      </c>
      <c r="K18" s="1181">
        <v>1</v>
      </c>
      <c r="L18" s="1181">
        <v>0</v>
      </c>
      <c r="M18" s="1221"/>
      <c r="N18" s="1214"/>
      <c r="O18" s="1521"/>
      <c r="P18" s="1525">
        <v>1</v>
      </c>
      <c r="Q18" s="1181">
        <v>1</v>
      </c>
      <c r="R18" s="1181">
        <v>5</v>
      </c>
      <c r="S18" s="1181">
        <v>4</v>
      </c>
      <c r="T18" s="1221"/>
    </row>
    <row r="19" spans="1:20" ht="9.75" customHeight="1">
      <c r="A19" s="1520"/>
      <c r="B19" s="1520"/>
      <c r="C19" s="1231" t="s">
        <v>546</v>
      </c>
      <c r="D19" s="1180">
        <v>0</v>
      </c>
      <c r="E19" s="1181">
        <v>0</v>
      </c>
      <c r="F19" s="1181">
        <v>3</v>
      </c>
      <c r="G19" s="1181">
        <v>2</v>
      </c>
      <c r="H19" s="1181">
        <v>1</v>
      </c>
      <c r="I19" s="1181">
        <v>0</v>
      </c>
      <c r="J19" s="1181">
        <v>4</v>
      </c>
      <c r="K19" s="1181">
        <v>0</v>
      </c>
      <c r="L19" s="1181">
        <v>0</v>
      </c>
      <c r="M19" s="1221"/>
      <c r="N19" s="1214"/>
      <c r="O19" s="1521"/>
      <c r="P19" s="1525">
        <v>0</v>
      </c>
      <c r="Q19" s="1181">
        <v>1</v>
      </c>
      <c r="R19" s="1181">
        <v>6</v>
      </c>
      <c r="S19" s="1181">
        <v>5</v>
      </c>
      <c r="T19" s="1221"/>
    </row>
    <row r="20" spans="1:20" ht="9.75" customHeight="1">
      <c r="A20" s="1520"/>
      <c r="B20" s="1520"/>
      <c r="C20" s="1231" t="s">
        <v>547</v>
      </c>
      <c r="D20" s="1180">
        <v>4</v>
      </c>
      <c r="E20" s="1181">
        <v>14</v>
      </c>
      <c r="F20" s="1181">
        <v>17</v>
      </c>
      <c r="G20" s="1181">
        <v>3</v>
      </c>
      <c r="H20" s="1181">
        <v>43</v>
      </c>
      <c r="I20" s="1181">
        <v>17</v>
      </c>
      <c r="J20" s="1181">
        <v>35</v>
      </c>
      <c r="K20" s="1181">
        <v>5</v>
      </c>
      <c r="L20" s="1181">
        <v>3</v>
      </c>
      <c r="M20" s="1221"/>
      <c r="N20" s="1214"/>
      <c r="O20" s="1521"/>
      <c r="P20" s="1525">
        <v>18</v>
      </c>
      <c r="Q20" s="1181">
        <v>60</v>
      </c>
      <c r="R20" s="1181">
        <v>80</v>
      </c>
      <c r="S20" s="1181">
        <v>48</v>
      </c>
      <c r="T20" s="1221"/>
    </row>
    <row r="21" spans="1:20" ht="9.75" customHeight="1">
      <c r="A21" s="1520"/>
      <c r="B21" s="1520"/>
      <c r="C21" s="1231" t="s">
        <v>548</v>
      </c>
      <c r="D21" s="1180">
        <v>1</v>
      </c>
      <c r="E21" s="1181">
        <v>0</v>
      </c>
      <c r="F21" s="1181">
        <v>3</v>
      </c>
      <c r="G21" s="1181">
        <v>1</v>
      </c>
      <c r="H21" s="1181">
        <v>0</v>
      </c>
      <c r="I21" s="1181">
        <v>0</v>
      </c>
      <c r="J21" s="1181">
        <v>1</v>
      </c>
      <c r="K21" s="1181">
        <v>0</v>
      </c>
      <c r="L21" s="1181">
        <v>0</v>
      </c>
      <c r="M21" s="1221"/>
      <c r="N21" s="1214"/>
      <c r="O21" s="1521"/>
      <c r="P21" s="1525">
        <v>1</v>
      </c>
      <c r="Q21" s="1181">
        <v>0</v>
      </c>
      <c r="R21" s="1181">
        <v>4</v>
      </c>
      <c r="S21" s="1181">
        <v>2</v>
      </c>
      <c r="T21" s="1221"/>
    </row>
    <row r="22" spans="1:20" ht="9.75" customHeight="1">
      <c r="A22" s="1520"/>
      <c r="B22" s="1520"/>
      <c r="C22" s="1231" t="s">
        <v>549</v>
      </c>
      <c r="D22" s="1180">
        <v>0</v>
      </c>
      <c r="E22" s="1181">
        <v>0</v>
      </c>
      <c r="F22" s="1181">
        <v>0</v>
      </c>
      <c r="G22" s="1181">
        <v>0</v>
      </c>
      <c r="H22" s="1181">
        <v>0</v>
      </c>
      <c r="I22" s="1181">
        <v>25</v>
      </c>
      <c r="J22" s="1181">
        <v>0</v>
      </c>
      <c r="K22" s="1181">
        <v>1</v>
      </c>
      <c r="L22" s="1181">
        <v>0</v>
      </c>
      <c r="M22" s="1221"/>
      <c r="N22" s="1214"/>
      <c r="O22" s="1521"/>
      <c r="P22" s="1525">
        <v>0</v>
      </c>
      <c r="Q22" s="1181">
        <v>25</v>
      </c>
      <c r="R22" s="1181">
        <v>25</v>
      </c>
      <c r="S22" s="1181">
        <v>1</v>
      </c>
      <c r="T22" s="1221"/>
    </row>
    <row r="23" spans="1:20" ht="9.75" customHeight="1">
      <c r="A23" s="1520"/>
      <c r="B23" s="1520"/>
      <c r="C23" s="1231" t="s">
        <v>550</v>
      </c>
      <c r="D23" s="1180">
        <v>0</v>
      </c>
      <c r="E23" s="1181">
        <v>0</v>
      </c>
      <c r="F23" s="1181">
        <v>0</v>
      </c>
      <c r="G23" s="1181">
        <v>0</v>
      </c>
      <c r="H23" s="1181">
        <v>0</v>
      </c>
      <c r="I23" s="1181">
        <v>0</v>
      </c>
      <c r="J23" s="1181">
        <v>2</v>
      </c>
      <c r="K23" s="1181">
        <v>0</v>
      </c>
      <c r="L23" s="1181">
        <v>0</v>
      </c>
      <c r="M23" s="1221"/>
      <c r="N23" s="1214"/>
      <c r="O23" s="1521"/>
      <c r="P23" s="1525">
        <v>0</v>
      </c>
      <c r="Q23" s="1181">
        <v>0</v>
      </c>
      <c r="R23" s="1181">
        <v>0</v>
      </c>
      <c r="S23" s="1181">
        <v>2</v>
      </c>
      <c r="T23" s="1221"/>
    </row>
    <row r="24" spans="1:20" ht="9.75" customHeight="1">
      <c r="A24" s="1520"/>
      <c r="B24" s="1520"/>
      <c r="C24" s="1231" t="s">
        <v>551</v>
      </c>
      <c r="D24" s="1180">
        <v>0</v>
      </c>
      <c r="E24" s="1181">
        <v>0</v>
      </c>
      <c r="F24" s="1181">
        <v>0</v>
      </c>
      <c r="G24" s="1181">
        <v>1</v>
      </c>
      <c r="H24" s="1181">
        <v>0</v>
      </c>
      <c r="I24" s="1181">
        <v>0</v>
      </c>
      <c r="J24" s="1181">
        <v>1</v>
      </c>
      <c r="K24" s="1181">
        <v>0</v>
      </c>
      <c r="L24" s="1181">
        <v>1</v>
      </c>
      <c r="M24" s="1221"/>
      <c r="N24" s="1214"/>
      <c r="O24" s="1521"/>
      <c r="P24" s="1525">
        <v>0</v>
      </c>
      <c r="Q24" s="1181">
        <v>0</v>
      </c>
      <c r="R24" s="1181">
        <v>1</v>
      </c>
      <c r="S24" s="1181">
        <v>2</v>
      </c>
      <c r="T24" s="1221"/>
    </row>
    <row r="25" spans="1:20" ht="9.75" customHeight="1">
      <c r="A25" s="1520"/>
      <c r="B25" s="1520"/>
      <c r="C25" s="1231" t="s">
        <v>552</v>
      </c>
      <c r="D25" s="1180">
        <v>0</v>
      </c>
      <c r="E25" s="1181">
        <v>0</v>
      </c>
      <c r="F25" s="1181">
        <v>2</v>
      </c>
      <c r="G25" s="1181">
        <v>0</v>
      </c>
      <c r="H25" s="1181">
        <v>1</v>
      </c>
      <c r="I25" s="1181">
        <v>0</v>
      </c>
      <c r="J25" s="1181">
        <v>6</v>
      </c>
      <c r="K25" s="1181">
        <v>13</v>
      </c>
      <c r="L25" s="1181">
        <v>1</v>
      </c>
      <c r="M25" s="1221"/>
      <c r="N25" s="1214"/>
      <c r="O25" s="1521"/>
      <c r="P25" s="1525">
        <v>0</v>
      </c>
      <c r="Q25" s="1181">
        <v>1</v>
      </c>
      <c r="R25" s="1181">
        <v>3</v>
      </c>
      <c r="S25" s="1181">
        <v>20</v>
      </c>
      <c r="T25" s="1221"/>
    </row>
    <row r="26" spans="1:20" ht="9.75" customHeight="1">
      <c r="A26" s="1520"/>
      <c r="B26" s="1520"/>
      <c r="C26" s="1231" t="s">
        <v>553</v>
      </c>
      <c r="D26" s="1180">
        <v>0</v>
      </c>
      <c r="E26" s="1181">
        <v>0</v>
      </c>
      <c r="F26" s="1181">
        <v>0</v>
      </c>
      <c r="G26" s="1181">
        <v>0</v>
      </c>
      <c r="H26" s="1181">
        <v>0</v>
      </c>
      <c r="I26" s="1181">
        <v>0</v>
      </c>
      <c r="J26" s="1181">
        <v>0</v>
      </c>
      <c r="K26" s="1181">
        <v>0</v>
      </c>
      <c r="L26" s="1181">
        <v>0</v>
      </c>
      <c r="M26" s="1221"/>
      <c r="N26" s="1214"/>
      <c r="O26" s="1521"/>
      <c r="P26" s="1525">
        <v>0</v>
      </c>
      <c r="Q26" s="1181">
        <v>0</v>
      </c>
      <c r="R26" s="1181">
        <v>0</v>
      </c>
      <c r="S26" s="1181">
        <v>0</v>
      </c>
      <c r="T26" s="1221"/>
    </row>
    <row r="27" spans="1:20" ht="9.75" customHeight="1">
      <c r="A27" s="1520"/>
      <c r="B27" s="1520"/>
      <c r="C27" s="1231" t="s">
        <v>554</v>
      </c>
      <c r="D27" s="1180">
        <v>0</v>
      </c>
      <c r="E27" s="489">
        <v>0</v>
      </c>
      <c r="F27" s="489">
        <v>46</v>
      </c>
      <c r="G27" s="489">
        <v>0</v>
      </c>
      <c r="H27" s="489">
        <v>0</v>
      </c>
      <c r="I27" s="489">
        <v>14</v>
      </c>
      <c r="J27" s="489">
        <v>0</v>
      </c>
      <c r="K27" s="489">
        <v>1</v>
      </c>
      <c r="L27" s="489">
        <v>0</v>
      </c>
      <c r="M27" s="1221"/>
      <c r="N27" s="1214"/>
      <c r="O27" s="1521"/>
      <c r="P27" s="1525">
        <v>0</v>
      </c>
      <c r="Q27" s="1181">
        <v>14</v>
      </c>
      <c r="R27" s="1181">
        <v>60</v>
      </c>
      <c r="S27" s="1181">
        <v>1</v>
      </c>
      <c r="T27" s="1221"/>
    </row>
    <row r="28" spans="1:20" ht="9.75" customHeight="1">
      <c r="A28" s="1520"/>
      <c r="B28" s="1520"/>
      <c r="C28" s="1231" t="s">
        <v>555</v>
      </c>
      <c r="D28" s="1180">
        <v>0</v>
      </c>
      <c r="E28" s="489">
        <v>0</v>
      </c>
      <c r="F28" s="489">
        <v>4</v>
      </c>
      <c r="G28" s="489">
        <v>2</v>
      </c>
      <c r="H28" s="489">
        <v>53</v>
      </c>
      <c r="I28" s="489">
        <v>1</v>
      </c>
      <c r="J28" s="489">
        <v>2</v>
      </c>
      <c r="K28" s="489">
        <v>0</v>
      </c>
      <c r="L28" s="489">
        <v>2</v>
      </c>
      <c r="M28" s="1221"/>
      <c r="N28" s="1214"/>
      <c r="O28" s="1521"/>
      <c r="P28" s="1525">
        <v>0</v>
      </c>
      <c r="Q28" s="1181">
        <v>54</v>
      </c>
      <c r="R28" s="1181">
        <v>60</v>
      </c>
      <c r="S28" s="1181">
        <v>5</v>
      </c>
      <c r="T28" s="1221"/>
    </row>
    <row r="29" spans="1:20" ht="9.75" customHeight="1">
      <c r="A29" s="1520"/>
      <c r="B29" s="1520"/>
      <c r="C29" s="1231" t="s">
        <v>557</v>
      </c>
      <c r="D29" s="1238">
        <v>0</v>
      </c>
      <c r="E29" s="470">
        <v>0</v>
      </c>
      <c r="F29" s="470">
        <v>-1</v>
      </c>
      <c r="G29" s="470">
        <v>1</v>
      </c>
      <c r="H29" s="470">
        <v>1</v>
      </c>
      <c r="I29" s="470">
        <v>0</v>
      </c>
      <c r="J29" s="470">
        <v>0</v>
      </c>
      <c r="K29" s="470">
        <v>0</v>
      </c>
      <c r="L29" s="470">
        <v>0</v>
      </c>
      <c r="M29" s="1526"/>
      <c r="N29" s="1527"/>
      <c r="O29" s="1528"/>
      <c r="P29" s="1522">
        <v>0</v>
      </c>
      <c r="Q29" s="470">
        <v>1</v>
      </c>
      <c r="R29" s="470">
        <v>1</v>
      </c>
      <c r="S29" s="470">
        <v>1</v>
      </c>
      <c r="T29" s="1526"/>
    </row>
    <row r="30" spans="1:20" ht="9.75" customHeight="1">
      <c r="A30" s="1175"/>
      <c r="B30" s="2432" t="s">
        <v>641</v>
      </c>
      <c r="C30" s="2432"/>
      <c r="D30" s="1185">
        <f>SUM(D14:D29)</f>
        <v>31</v>
      </c>
      <c r="E30" s="882">
        <f>SUM(E14:E29)</f>
        <v>17</v>
      </c>
      <c r="F30" s="882">
        <f aca="true" t="shared" si="1" ref="F30:L30">SUM(F14:F29)</f>
        <v>155</v>
      </c>
      <c r="G30" s="882">
        <f t="shared" si="1"/>
        <v>36</v>
      </c>
      <c r="H30" s="882">
        <f t="shared" si="1"/>
        <v>118</v>
      </c>
      <c r="I30" s="882">
        <f t="shared" si="1"/>
        <v>64</v>
      </c>
      <c r="J30" s="882">
        <f t="shared" si="1"/>
        <v>104</v>
      </c>
      <c r="K30" s="882">
        <f t="shared" si="1"/>
        <v>35</v>
      </c>
      <c r="L30" s="882">
        <f t="shared" si="1"/>
        <v>27</v>
      </c>
      <c r="M30" s="1529"/>
      <c r="N30" s="1527"/>
      <c r="O30" s="1530"/>
      <c r="P30" s="920">
        <f>SUM(P14:P29)</f>
        <v>48</v>
      </c>
      <c r="Q30" s="882">
        <f>SUM(Q14:Q29)</f>
        <v>182</v>
      </c>
      <c r="R30" s="882">
        <f>SUM(R14:R29)</f>
        <v>373</v>
      </c>
      <c r="S30" s="882">
        <f>SUM(S14:S29)</f>
        <v>182</v>
      </c>
      <c r="T30" s="1529"/>
    </row>
    <row r="31" spans="1:20" ht="9.75" customHeight="1">
      <c r="A31" s="2339" t="s">
        <v>642</v>
      </c>
      <c r="B31" s="2339"/>
      <c r="C31" s="2339"/>
      <c r="D31" s="870">
        <f>D11+D30</f>
        <v>198</v>
      </c>
      <c r="E31" s="871">
        <f>E11+E30</f>
        <v>227</v>
      </c>
      <c r="F31" s="871">
        <f aca="true" t="shared" si="2" ref="F31:L31">F11+F30</f>
        <v>337</v>
      </c>
      <c r="G31" s="871">
        <f t="shared" si="2"/>
        <v>313</v>
      </c>
      <c r="H31" s="871">
        <f t="shared" si="2"/>
        <v>322</v>
      </c>
      <c r="I31" s="871">
        <f t="shared" si="2"/>
        <v>292</v>
      </c>
      <c r="J31" s="871">
        <f t="shared" si="2"/>
        <v>337</v>
      </c>
      <c r="K31" s="871">
        <f t="shared" si="2"/>
        <v>279</v>
      </c>
      <c r="L31" s="871">
        <f t="shared" si="2"/>
        <v>280</v>
      </c>
      <c r="M31" s="1531"/>
      <c r="N31" s="1532"/>
      <c r="O31" s="1533"/>
      <c r="P31" s="874">
        <f>P11+P30</f>
        <v>425</v>
      </c>
      <c r="Q31" s="871">
        <f>Q11+Q30</f>
        <v>614</v>
      </c>
      <c r="R31" s="871">
        <f>R11+R30</f>
        <v>1264</v>
      </c>
      <c r="S31" s="871">
        <f>S11+S30</f>
        <v>1178</v>
      </c>
      <c r="T31" s="1531"/>
    </row>
    <row r="32" spans="1:20" ht="9.75" customHeight="1">
      <c r="A32" s="1213"/>
      <c r="B32" s="1213"/>
      <c r="C32" s="1213"/>
      <c r="D32" s="1534"/>
      <c r="E32" s="1317"/>
      <c r="F32" s="1317"/>
      <c r="G32" s="1317"/>
      <c r="H32" s="1317"/>
      <c r="I32" s="1317"/>
      <c r="J32" s="1317"/>
      <c r="K32" s="1317"/>
      <c r="L32" s="1317"/>
      <c r="M32" s="1535"/>
      <c r="N32" s="1535"/>
      <c r="O32" s="1535"/>
      <c r="P32" s="1317"/>
      <c r="Q32" s="1317"/>
      <c r="R32" s="1317"/>
      <c r="S32" s="1317"/>
      <c r="T32" s="1535"/>
    </row>
    <row r="33" spans="1:20" ht="9.75" customHeight="1">
      <c r="A33" s="2433" t="s">
        <v>643</v>
      </c>
      <c r="B33" s="2433"/>
      <c r="C33" s="2410"/>
      <c r="D33" s="1536"/>
      <c r="E33" s="1537"/>
      <c r="F33" s="1537"/>
      <c r="G33" s="1537"/>
      <c r="H33" s="1537"/>
      <c r="I33" s="1537"/>
      <c r="J33" s="1537"/>
      <c r="K33" s="1537"/>
      <c r="L33" s="1537"/>
      <c r="M33" s="1535"/>
      <c r="N33" s="1535"/>
      <c r="O33" s="1535"/>
      <c r="P33" s="1537"/>
      <c r="Q33" s="1537"/>
      <c r="R33" s="1537"/>
      <c r="S33" s="1537"/>
      <c r="T33" s="1535"/>
    </row>
    <row r="34" spans="1:20" ht="9.75" customHeight="1">
      <c r="A34" s="1517"/>
      <c r="B34" s="2410" t="s">
        <v>564</v>
      </c>
      <c r="C34" s="2412"/>
      <c r="D34" s="469"/>
      <c r="E34" s="467"/>
      <c r="F34" s="467"/>
      <c r="G34" s="467"/>
      <c r="H34" s="467"/>
      <c r="I34" s="467"/>
      <c r="J34" s="467"/>
      <c r="K34" s="467"/>
      <c r="L34" s="467"/>
      <c r="M34" s="1538"/>
      <c r="N34" s="1527"/>
      <c r="O34" s="1539"/>
      <c r="P34" s="467"/>
      <c r="Q34" s="467"/>
      <c r="R34" s="467"/>
      <c r="S34" s="467"/>
      <c r="T34" s="1538"/>
    </row>
    <row r="35" spans="1:20" ht="9.75" customHeight="1">
      <c r="A35" s="1524"/>
      <c r="B35" s="1524"/>
      <c r="C35" s="1228" t="s">
        <v>534</v>
      </c>
      <c r="D35" s="479">
        <v>158</v>
      </c>
      <c r="E35" s="480">
        <v>209</v>
      </c>
      <c r="F35" s="480">
        <v>171</v>
      </c>
      <c r="G35" s="480">
        <v>277</v>
      </c>
      <c r="H35" s="480">
        <v>203</v>
      </c>
      <c r="I35" s="480">
        <v>225</v>
      </c>
      <c r="J35" s="480">
        <v>227</v>
      </c>
      <c r="K35" s="480">
        <v>242</v>
      </c>
      <c r="L35" s="480">
        <v>251</v>
      </c>
      <c r="M35" s="1526"/>
      <c r="N35" s="1527"/>
      <c r="O35" s="1540"/>
      <c r="P35" s="481">
        <v>367</v>
      </c>
      <c r="Q35" s="480">
        <v>428</v>
      </c>
      <c r="R35" s="480">
        <v>876</v>
      </c>
      <c r="S35" s="480">
        <v>984</v>
      </c>
      <c r="T35" s="1526"/>
    </row>
    <row r="36" spans="1:20" ht="9.75" customHeight="1">
      <c r="A36" s="1520"/>
      <c r="B36" s="1520"/>
      <c r="C36" s="1231" t="s">
        <v>536</v>
      </c>
      <c r="D36" s="1238">
        <v>9</v>
      </c>
      <c r="E36" s="470">
        <v>1</v>
      </c>
      <c r="F36" s="470">
        <v>11</v>
      </c>
      <c r="G36" s="470">
        <v>0</v>
      </c>
      <c r="H36" s="470">
        <v>1</v>
      </c>
      <c r="I36" s="470">
        <v>3</v>
      </c>
      <c r="J36" s="470">
        <v>6</v>
      </c>
      <c r="K36" s="470">
        <v>2</v>
      </c>
      <c r="L36" s="470">
        <v>2</v>
      </c>
      <c r="M36" s="1526"/>
      <c r="N36" s="1527"/>
      <c r="O36" s="1528"/>
      <c r="P36" s="1522">
        <v>10</v>
      </c>
      <c r="Q36" s="470">
        <v>4</v>
      </c>
      <c r="R36" s="470">
        <v>15</v>
      </c>
      <c r="S36" s="470">
        <v>12</v>
      </c>
      <c r="T36" s="1526"/>
    </row>
    <row r="37" spans="1:20" ht="9.75" customHeight="1">
      <c r="A37" s="1517"/>
      <c r="B37" s="1517"/>
      <c r="C37" s="1214"/>
      <c r="D37" s="1185">
        <f>SUM(D35:D36)</f>
        <v>167</v>
      </c>
      <c r="E37" s="882">
        <f>SUM(E35:E36)</f>
        <v>210</v>
      </c>
      <c r="F37" s="882">
        <f aca="true" t="shared" si="3" ref="F37:L37">SUM(F35:F36)</f>
        <v>182</v>
      </c>
      <c r="G37" s="882">
        <f t="shared" si="3"/>
        <v>277</v>
      </c>
      <c r="H37" s="882">
        <f t="shared" si="3"/>
        <v>204</v>
      </c>
      <c r="I37" s="882">
        <f t="shared" si="3"/>
        <v>228</v>
      </c>
      <c r="J37" s="882">
        <f t="shared" si="3"/>
        <v>233</v>
      </c>
      <c r="K37" s="882">
        <f t="shared" si="3"/>
        <v>244</v>
      </c>
      <c r="L37" s="882">
        <f t="shared" si="3"/>
        <v>253</v>
      </c>
      <c r="M37" s="1529"/>
      <c r="N37" s="1527"/>
      <c r="O37" s="1530"/>
      <c r="P37" s="920">
        <f>SUM(P35:P36)</f>
        <v>377</v>
      </c>
      <c r="Q37" s="882">
        <f>SUM(Q35:Q36)</f>
        <v>432</v>
      </c>
      <c r="R37" s="882">
        <f>SUM(R35:R36)</f>
        <v>891</v>
      </c>
      <c r="S37" s="882">
        <f>SUM(S35:S36)</f>
        <v>996</v>
      </c>
      <c r="T37" s="1529"/>
    </row>
    <row r="38" spans="1:20" ht="9.75" customHeight="1">
      <c r="A38" s="1307"/>
      <c r="B38" s="2336" t="s">
        <v>471</v>
      </c>
      <c r="C38" s="2336"/>
      <c r="D38" s="878"/>
      <c r="E38" s="463"/>
      <c r="F38" s="463"/>
      <c r="G38" s="463"/>
      <c r="H38" s="463"/>
      <c r="I38" s="463"/>
      <c r="J38" s="463"/>
      <c r="K38" s="463"/>
      <c r="L38" s="463"/>
      <c r="M38" s="1541"/>
      <c r="N38" s="1532"/>
      <c r="O38" s="1542"/>
      <c r="P38" s="880"/>
      <c r="Q38" s="463"/>
      <c r="R38" s="463"/>
      <c r="S38" s="463"/>
      <c r="T38" s="1541"/>
    </row>
    <row r="39" spans="1:20" ht="9.75" customHeight="1">
      <c r="A39" s="1524"/>
      <c r="B39" s="1524"/>
      <c r="C39" s="1228" t="s">
        <v>534</v>
      </c>
      <c r="D39" s="479">
        <v>8</v>
      </c>
      <c r="E39" s="480">
        <v>4</v>
      </c>
      <c r="F39" s="480">
        <v>43</v>
      </c>
      <c r="G39" s="480">
        <v>28</v>
      </c>
      <c r="H39" s="480">
        <v>11</v>
      </c>
      <c r="I39" s="480">
        <v>49</v>
      </c>
      <c r="J39" s="480">
        <v>28</v>
      </c>
      <c r="K39" s="480">
        <v>30</v>
      </c>
      <c r="L39" s="480">
        <v>14</v>
      </c>
      <c r="M39" s="1526"/>
      <c r="N39" s="1527"/>
      <c r="O39" s="1528"/>
      <c r="P39" s="481">
        <v>12</v>
      </c>
      <c r="Q39" s="480">
        <v>60</v>
      </c>
      <c r="R39" s="480">
        <v>131</v>
      </c>
      <c r="S39" s="480">
        <v>85</v>
      </c>
      <c r="T39" s="1526"/>
    </row>
    <row r="40" spans="1:20" ht="9.75" customHeight="1">
      <c r="A40" s="1524"/>
      <c r="B40" s="1524"/>
      <c r="C40" s="1228" t="s">
        <v>535</v>
      </c>
      <c r="D40" s="479">
        <v>2</v>
      </c>
      <c r="E40" s="480">
        <v>13</v>
      </c>
      <c r="F40" s="480">
        <v>17</v>
      </c>
      <c r="G40" s="480">
        <v>0</v>
      </c>
      <c r="H40" s="480">
        <v>100</v>
      </c>
      <c r="I40" s="480">
        <v>15</v>
      </c>
      <c r="J40" s="480">
        <v>24</v>
      </c>
      <c r="K40" s="480">
        <v>5</v>
      </c>
      <c r="L40" s="480">
        <v>1</v>
      </c>
      <c r="M40" s="1526"/>
      <c r="N40" s="1527"/>
      <c r="O40" s="1543"/>
      <c r="P40" s="481">
        <v>15</v>
      </c>
      <c r="Q40" s="480">
        <v>115</v>
      </c>
      <c r="R40" s="480">
        <v>132</v>
      </c>
      <c r="S40" s="480">
        <v>33</v>
      </c>
      <c r="T40" s="1526"/>
    </row>
    <row r="41" spans="1:20" ht="9.75" customHeight="1">
      <c r="A41" s="1520"/>
      <c r="B41" s="1520"/>
      <c r="C41" s="1231" t="s">
        <v>536</v>
      </c>
      <c r="D41" s="1238">
        <v>21</v>
      </c>
      <c r="E41" s="470">
        <v>0</v>
      </c>
      <c r="F41" s="470">
        <v>95</v>
      </c>
      <c r="G41" s="470">
        <v>8</v>
      </c>
      <c r="H41" s="470">
        <v>7</v>
      </c>
      <c r="I41" s="470">
        <v>0</v>
      </c>
      <c r="J41" s="470">
        <v>52</v>
      </c>
      <c r="K41" s="470">
        <v>0</v>
      </c>
      <c r="L41" s="470">
        <v>12</v>
      </c>
      <c r="M41" s="1526"/>
      <c r="N41" s="1527"/>
      <c r="O41" s="1528"/>
      <c r="P41" s="1522">
        <v>21</v>
      </c>
      <c r="Q41" s="470">
        <v>7</v>
      </c>
      <c r="R41" s="470">
        <v>110</v>
      </c>
      <c r="S41" s="470">
        <v>64</v>
      </c>
      <c r="T41" s="1526"/>
    </row>
    <row r="42" spans="1:20" ht="9.75" customHeight="1">
      <c r="A42" s="1517"/>
      <c r="B42" s="1517"/>
      <c r="C42" s="1214"/>
      <c r="D42" s="1185">
        <f>SUM(D39:D41)</f>
        <v>31</v>
      </c>
      <c r="E42" s="882">
        <f>SUM(E39:E41)</f>
        <v>17</v>
      </c>
      <c r="F42" s="882">
        <f aca="true" t="shared" si="4" ref="F42:L42">SUM(F39:F41)</f>
        <v>155</v>
      </c>
      <c r="G42" s="882">
        <f t="shared" si="4"/>
        <v>36</v>
      </c>
      <c r="H42" s="882">
        <f t="shared" si="4"/>
        <v>118</v>
      </c>
      <c r="I42" s="882">
        <f t="shared" si="4"/>
        <v>64</v>
      </c>
      <c r="J42" s="882">
        <f t="shared" si="4"/>
        <v>104</v>
      </c>
      <c r="K42" s="882">
        <f t="shared" si="4"/>
        <v>35</v>
      </c>
      <c r="L42" s="882">
        <f t="shared" si="4"/>
        <v>27</v>
      </c>
      <c r="M42" s="1529"/>
      <c r="N42" s="1527"/>
      <c r="O42" s="1530"/>
      <c r="P42" s="920">
        <f>SUM(P39:P41)</f>
        <v>48</v>
      </c>
      <c r="Q42" s="882">
        <f>SUM(Q39:Q41)</f>
        <v>182</v>
      </c>
      <c r="R42" s="882">
        <f>SUM(R39:R41)</f>
        <v>373</v>
      </c>
      <c r="S42" s="882">
        <f>SUM(S39:S41)</f>
        <v>182</v>
      </c>
      <c r="T42" s="1529"/>
    </row>
    <row r="43" spans="1:20" ht="9.75" customHeight="1">
      <c r="A43" s="2331" t="s">
        <v>642</v>
      </c>
      <c r="B43" s="2331"/>
      <c r="C43" s="2331"/>
      <c r="D43" s="870">
        <f>D37+D42</f>
        <v>198</v>
      </c>
      <c r="E43" s="871">
        <f>E37+E42</f>
        <v>227</v>
      </c>
      <c r="F43" s="871">
        <f aca="true" t="shared" si="5" ref="F43:L43">F37+F42</f>
        <v>337</v>
      </c>
      <c r="G43" s="871">
        <f t="shared" si="5"/>
        <v>313</v>
      </c>
      <c r="H43" s="871">
        <f t="shared" si="5"/>
        <v>322</v>
      </c>
      <c r="I43" s="871">
        <f t="shared" si="5"/>
        <v>292</v>
      </c>
      <c r="J43" s="871">
        <f t="shared" si="5"/>
        <v>337</v>
      </c>
      <c r="K43" s="871">
        <f t="shared" si="5"/>
        <v>279</v>
      </c>
      <c r="L43" s="871">
        <f t="shared" si="5"/>
        <v>280</v>
      </c>
      <c r="M43" s="1531"/>
      <c r="N43" s="1532"/>
      <c r="O43" s="1533"/>
      <c r="P43" s="874">
        <f>P37+P42</f>
        <v>425</v>
      </c>
      <c r="Q43" s="871">
        <f>Q37+Q42</f>
        <v>614</v>
      </c>
      <c r="R43" s="871">
        <f>R37+R42</f>
        <v>1264</v>
      </c>
      <c r="S43" s="871">
        <f>S37+S42</f>
        <v>1178</v>
      </c>
      <c r="T43" s="1531"/>
    </row>
    <row r="44" ht="9.75" customHeight="1"/>
  </sheetData>
  <sheetProtection selectLockedCells="1"/>
  <mergeCells count="13">
    <mergeCell ref="A1:T1"/>
    <mergeCell ref="B7:C7"/>
    <mergeCell ref="A6:C6"/>
    <mergeCell ref="A4:C4"/>
    <mergeCell ref="A3:C3"/>
    <mergeCell ref="B11:C11"/>
    <mergeCell ref="B13:C13"/>
    <mergeCell ref="A43:C43"/>
    <mergeCell ref="B30:C30"/>
    <mergeCell ref="B38:C38"/>
    <mergeCell ref="B34:C34"/>
    <mergeCell ref="A31:C31"/>
    <mergeCell ref="A33:C33"/>
  </mergeCells>
  <printOptions horizontalCentered="1"/>
  <pageMargins left="0.25" right="0.25" top="0.5" bottom="0.25" header="0.5" footer="0.5"/>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P42"/>
  <sheetViews>
    <sheetView zoomScalePageLayoutView="0" workbookViewId="0" topLeftCell="A1">
      <selection activeCell="C8" sqref="C8:F8"/>
    </sheetView>
  </sheetViews>
  <sheetFormatPr defaultColWidth="9.140625" defaultRowHeight="12.75"/>
  <cols>
    <col min="1" max="2" width="2.140625" style="1635" customWidth="1"/>
    <col min="3" max="3" width="47.28125" style="1635" customWidth="1"/>
    <col min="4" max="4" width="10.00390625" style="1635" customWidth="1"/>
    <col min="5" max="7" width="7.8515625" style="1635" customWidth="1"/>
    <col min="8" max="8" width="7.140625" style="1636" customWidth="1"/>
    <col min="9" max="15" width="7.140625" style="1637" customWidth="1"/>
    <col min="16" max="16" width="1.7109375" style="1637" customWidth="1"/>
    <col min="17" max="17" width="9.140625" style="1638" customWidth="1"/>
    <col min="18" max="18" width="9.140625" style="1639" customWidth="1"/>
    <col min="19" max="19" width="9.140625" style="1640" customWidth="1"/>
    <col min="20" max="28" width="9.140625" style="1545" customWidth="1"/>
    <col min="29" max="36" width="9.140625" style="1641" customWidth="1"/>
    <col min="37" max="255" width="9.140625" style="1545" customWidth="1"/>
    <col min="256" max="16384" width="9.140625" style="1545" customWidth="1"/>
  </cols>
  <sheetData>
    <row r="1" spans="1:16" ht="17.25">
      <c r="A1" s="2437" t="s">
        <v>644</v>
      </c>
      <c r="B1" s="2437"/>
      <c r="C1" s="2437"/>
      <c r="D1" s="2437"/>
      <c r="E1" s="2437"/>
      <c r="F1" s="2437"/>
      <c r="G1" s="2437"/>
      <c r="H1" s="2437"/>
      <c r="I1" s="2437"/>
      <c r="J1" s="2437"/>
      <c r="K1" s="2437"/>
      <c r="L1" s="2437"/>
      <c r="M1" s="2437"/>
      <c r="N1" s="2437"/>
      <c r="O1" s="2437"/>
      <c r="P1" s="2437"/>
    </row>
    <row r="2" spans="1:16" ht="5.25" customHeight="1">
      <c r="A2" s="2438"/>
      <c r="B2" s="2438"/>
      <c r="C2" s="2438"/>
      <c r="D2" s="2438"/>
      <c r="E2" s="2438"/>
      <c r="F2" s="2438"/>
      <c r="G2" s="2438"/>
      <c r="H2" s="2438"/>
      <c r="I2" s="2438"/>
      <c r="J2" s="2438"/>
      <c r="K2" s="2438"/>
      <c r="L2" s="2438"/>
      <c r="M2" s="2438"/>
      <c r="N2" s="2438"/>
      <c r="O2" s="2438"/>
      <c r="P2" s="2438"/>
    </row>
    <row r="3" spans="1:16" ht="9.75" customHeight="1">
      <c r="A3" s="1546"/>
      <c r="B3" s="1546"/>
      <c r="C3" s="1546"/>
      <c r="D3" s="1547"/>
      <c r="E3" s="1547"/>
      <c r="F3" s="1547"/>
      <c r="G3" s="1548" t="s">
        <v>217</v>
      </c>
      <c r="H3" s="1549" t="s">
        <v>225</v>
      </c>
      <c r="I3" s="1549" t="s">
        <v>226</v>
      </c>
      <c r="J3" s="1549" t="s">
        <v>227</v>
      </c>
      <c r="K3" s="1549" t="s">
        <v>228</v>
      </c>
      <c r="L3" s="1549" t="s">
        <v>229</v>
      </c>
      <c r="M3" s="1549" t="s">
        <v>230</v>
      </c>
      <c r="N3" s="1549" t="s">
        <v>231</v>
      </c>
      <c r="O3" s="1549" t="s">
        <v>232</v>
      </c>
      <c r="P3" s="1550"/>
    </row>
    <row r="4" spans="1:16" ht="9.75" customHeight="1">
      <c r="A4" s="1547"/>
      <c r="B4" s="1547"/>
      <c r="C4" s="1547"/>
      <c r="D4" s="1551"/>
      <c r="E4" s="1551"/>
      <c r="F4" s="1551"/>
      <c r="G4" s="1552"/>
      <c r="H4" s="1552"/>
      <c r="I4" s="1552"/>
      <c r="J4" s="1552"/>
      <c r="K4" s="1552"/>
      <c r="L4" s="1552"/>
      <c r="M4" s="1552"/>
      <c r="N4" s="1552"/>
      <c r="O4" s="1552"/>
      <c r="P4" s="1553"/>
    </row>
    <row r="5" spans="1:16" ht="9.75" customHeight="1">
      <c r="A5" s="2439" t="s">
        <v>645</v>
      </c>
      <c r="B5" s="2439"/>
      <c r="C5" s="2439"/>
      <c r="D5" s="2439"/>
      <c r="E5" s="2439"/>
      <c r="F5" s="2440"/>
      <c r="G5" s="1554"/>
      <c r="H5" s="1555"/>
      <c r="I5" s="1555"/>
      <c r="J5" s="1555"/>
      <c r="K5" s="1555"/>
      <c r="L5" s="1555"/>
      <c r="M5" s="1555"/>
      <c r="N5" s="1555"/>
      <c r="O5" s="1555"/>
      <c r="P5" s="1556"/>
    </row>
    <row r="6" spans="1:16" ht="9.75" customHeight="1">
      <c r="A6" s="1557"/>
      <c r="B6" s="2439" t="s">
        <v>646</v>
      </c>
      <c r="C6" s="2439"/>
      <c r="D6" s="2439"/>
      <c r="E6" s="2439"/>
      <c r="F6" s="2440"/>
      <c r="G6" s="1558"/>
      <c r="H6" s="1559"/>
      <c r="I6" s="1559"/>
      <c r="J6" s="1559"/>
      <c r="K6" s="1559"/>
      <c r="L6" s="1559"/>
      <c r="M6" s="1559"/>
      <c r="N6" s="1559"/>
      <c r="O6" s="1559"/>
      <c r="P6" s="1560"/>
    </row>
    <row r="7" spans="1:16" ht="9.75" customHeight="1">
      <c r="A7" s="1561"/>
      <c r="B7" s="1561"/>
      <c r="C7" s="2441" t="s">
        <v>647</v>
      </c>
      <c r="D7" s="2441"/>
      <c r="E7" s="2441"/>
      <c r="F7" s="2442"/>
      <c r="G7" s="1562">
        <v>0.76</v>
      </c>
      <c r="H7" s="1563">
        <v>0.77</v>
      </c>
      <c r="I7" s="1563">
        <v>0.78</v>
      </c>
      <c r="J7" s="1563">
        <v>0.78</v>
      </c>
      <c r="K7" s="1563">
        <v>0.78</v>
      </c>
      <c r="L7" s="1563">
        <v>0.79</v>
      </c>
      <c r="M7" s="1563">
        <v>0.79</v>
      </c>
      <c r="N7" s="1563">
        <v>0.79</v>
      </c>
      <c r="O7" s="1563">
        <v>0.8</v>
      </c>
      <c r="P7" s="1564"/>
    </row>
    <row r="8" spans="1:16" ht="9.75" customHeight="1">
      <c r="A8" s="1565"/>
      <c r="B8" s="1565"/>
      <c r="C8" s="2444" t="s">
        <v>471</v>
      </c>
      <c r="D8" s="2444"/>
      <c r="E8" s="2444"/>
      <c r="F8" s="2445"/>
      <c r="G8" s="1562">
        <v>0.24</v>
      </c>
      <c r="H8" s="1563">
        <v>0.23</v>
      </c>
      <c r="I8" s="1563">
        <v>0.22</v>
      </c>
      <c r="J8" s="1563">
        <v>0.22</v>
      </c>
      <c r="K8" s="1563">
        <v>0.22</v>
      </c>
      <c r="L8" s="1563">
        <v>0.21</v>
      </c>
      <c r="M8" s="1563">
        <v>0.21</v>
      </c>
      <c r="N8" s="1563">
        <v>0.21</v>
      </c>
      <c r="O8" s="1563">
        <v>0.2</v>
      </c>
      <c r="P8" s="1564"/>
    </row>
    <row r="9" spans="1:16" ht="9.75" customHeight="1">
      <c r="A9" s="1565"/>
      <c r="B9" s="1565"/>
      <c r="C9" s="2444" t="s">
        <v>534</v>
      </c>
      <c r="D9" s="2444"/>
      <c r="E9" s="2444"/>
      <c r="F9" s="2445"/>
      <c r="G9" s="1566">
        <v>0.91</v>
      </c>
      <c r="H9" s="1567">
        <v>0.91</v>
      </c>
      <c r="I9" s="1567">
        <v>0.91</v>
      </c>
      <c r="J9" s="1567">
        <v>0.92</v>
      </c>
      <c r="K9" s="1567">
        <v>0.92</v>
      </c>
      <c r="L9" s="1567">
        <v>0.92</v>
      </c>
      <c r="M9" s="1567">
        <v>0.92</v>
      </c>
      <c r="N9" s="1567">
        <v>0.92</v>
      </c>
      <c r="O9" s="1567">
        <v>0.92</v>
      </c>
      <c r="P9" s="1564"/>
    </row>
    <row r="10" spans="1:16" ht="9.75" customHeight="1">
      <c r="A10" s="1565"/>
      <c r="B10" s="1565"/>
      <c r="C10" s="2444" t="s">
        <v>648</v>
      </c>
      <c r="D10" s="2444"/>
      <c r="E10" s="2444"/>
      <c r="F10" s="2445"/>
      <c r="G10" s="1568">
        <v>0.04</v>
      </c>
      <c r="H10" s="1569">
        <v>0.04</v>
      </c>
      <c r="I10" s="1569">
        <v>0.04</v>
      </c>
      <c r="J10" s="1569">
        <v>0.03</v>
      </c>
      <c r="K10" s="1569">
        <v>0.03</v>
      </c>
      <c r="L10" s="1569">
        <v>0.03</v>
      </c>
      <c r="M10" s="1569">
        <v>0.03</v>
      </c>
      <c r="N10" s="1569">
        <v>0.03</v>
      </c>
      <c r="O10" s="1569">
        <v>0.03</v>
      </c>
      <c r="P10" s="1564"/>
    </row>
    <row r="11" spans="1:16" ht="9.75" customHeight="1">
      <c r="A11" s="1565"/>
      <c r="B11" s="1565"/>
      <c r="C11" s="2444" t="s">
        <v>536</v>
      </c>
      <c r="D11" s="2444"/>
      <c r="E11" s="2444"/>
      <c r="F11" s="2445"/>
      <c r="G11" s="1570">
        <v>0.05</v>
      </c>
      <c r="H11" s="1571">
        <v>0.05</v>
      </c>
      <c r="I11" s="1571">
        <v>0.05</v>
      </c>
      <c r="J11" s="1571">
        <v>0.05</v>
      </c>
      <c r="K11" s="1571">
        <v>0.05</v>
      </c>
      <c r="L11" s="1571">
        <v>0.05</v>
      </c>
      <c r="M11" s="1571">
        <v>0.05</v>
      </c>
      <c r="N11" s="1571">
        <v>0.05</v>
      </c>
      <c r="O11" s="1571">
        <v>0.05</v>
      </c>
      <c r="P11" s="1572"/>
    </row>
    <row r="12" spans="1:16" ht="9.75" customHeight="1">
      <c r="A12" s="2443"/>
      <c r="B12" s="2443"/>
      <c r="C12" s="2443"/>
      <c r="D12" s="2443"/>
      <c r="E12" s="2443"/>
      <c r="F12" s="2443"/>
      <c r="G12" s="2443"/>
      <c r="H12" s="2443"/>
      <c r="I12" s="2443"/>
      <c r="J12" s="2443"/>
      <c r="K12" s="2443"/>
      <c r="L12" s="2443"/>
      <c r="M12" s="2443"/>
      <c r="N12" s="2443"/>
      <c r="O12" s="2443"/>
      <c r="P12" s="2443"/>
    </row>
    <row r="13" spans="1:16" ht="9.75" customHeight="1">
      <c r="A13" s="2439" t="s">
        <v>649</v>
      </c>
      <c r="B13" s="2439"/>
      <c r="C13" s="2439"/>
      <c r="D13" s="2439"/>
      <c r="E13" s="2439"/>
      <c r="F13" s="2440"/>
      <c r="G13" s="1573"/>
      <c r="H13" s="1574"/>
      <c r="I13" s="1574"/>
      <c r="J13" s="1574"/>
      <c r="K13" s="1574"/>
      <c r="L13" s="1574"/>
      <c r="M13" s="1574"/>
      <c r="N13" s="1574"/>
      <c r="O13" s="1574"/>
      <c r="P13" s="1575"/>
    </row>
    <row r="14" spans="1:16" ht="9.75" customHeight="1">
      <c r="A14" s="1557"/>
      <c r="B14" s="2439" t="s">
        <v>650</v>
      </c>
      <c r="C14" s="2439"/>
      <c r="D14" s="2439"/>
      <c r="E14" s="2439"/>
      <c r="F14" s="2440"/>
      <c r="G14" s="1576"/>
      <c r="H14" s="1577"/>
      <c r="I14" s="1577"/>
      <c r="J14" s="1577"/>
      <c r="K14" s="1577"/>
      <c r="L14" s="1577"/>
      <c r="M14" s="1577"/>
      <c r="N14" s="1577"/>
      <c r="O14" s="1577"/>
      <c r="P14" s="1578"/>
    </row>
    <row r="15" spans="1:16" ht="9.75" customHeight="1">
      <c r="A15" s="1579"/>
      <c r="B15" s="1579"/>
      <c r="C15" s="2441" t="s">
        <v>564</v>
      </c>
      <c r="D15" s="2441"/>
      <c r="E15" s="2441"/>
      <c r="F15" s="2442"/>
      <c r="G15" s="1580">
        <v>0.42</v>
      </c>
      <c r="H15" s="1581">
        <v>0.3</v>
      </c>
      <c r="I15" s="1581">
        <v>0.32</v>
      </c>
      <c r="J15" s="1581">
        <v>0.32</v>
      </c>
      <c r="K15" s="1581">
        <v>0.32</v>
      </c>
      <c r="L15" s="1581">
        <v>0.31</v>
      </c>
      <c r="M15" s="1581">
        <v>0.31</v>
      </c>
      <c r="N15" s="1581">
        <v>0.3</v>
      </c>
      <c r="O15" s="1581">
        <v>0.29</v>
      </c>
      <c r="P15" s="1578"/>
    </row>
    <row r="16" spans="1:16" ht="9.75" customHeight="1">
      <c r="A16" s="1565"/>
      <c r="B16" s="1565"/>
      <c r="C16" s="2444" t="s">
        <v>471</v>
      </c>
      <c r="D16" s="2444"/>
      <c r="E16" s="2444"/>
      <c r="F16" s="2445"/>
      <c r="G16" s="1582">
        <v>0.47</v>
      </c>
      <c r="H16" s="1583">
        <v>0.41</v>
      </c>
      <c r="I16" s="1583">
        <v>0.38</v>
      </c>
      <c r="J16" s="1583">
        <v>0.42</v>
      </c>
      <c r="K16" s="1583">
        <v>0.43</v>
      </c>
      <c r="L16" s="1583">
        <v>0.46</v>
      </c>
      <c r="M16" s="1583">
        <v>0.44</v>
      </c>
      <c r="N16" s="1583">
        <v>0.42</v>
      </c>
      <c r="O16" s="1583">
        <v>0.4</v>
      </c>
      <c r="P16" s="1578"/>
    </row>
    <row r="17" spans="1:16" ht="9.75" customHeight="1">
      <c r="A17" s="1565"/>
      <c r="B17" s="1565"/>
      <c r="C17" s="2444" t="s">
        <v>203</v>
      </c>
      <c r="D17" s="2444"/>
      <c r="E17" s="2444"/>
      <c r="F17" s="2445"/>
      <c r="G17" s="1584">
        <v>0.44</v>
      </c>
      <c r="H17" s="1585">
        <v>0.36</v>
      </c>
      <c r="I17" s="1585">
        <v>0.35</v>
      </c>
      <c r="J17" s="1585">
        <v>0.38</v>
      </c>
      <c r="K17" s="1585">
        <v>0.38</v>
      </c>
      <c r="L17" s="1585">
        <v>0.4</v>
      </c>
      <c r="M17" s="1585">
        <v>0.39</v>
      </c>
      <c r="N17" s="1585">
        <v>0.37</v>
      </c>
      <c r="O17" s="1585">
        <v>0.35</v>
      </c>
      <c r="P17" s="1586"/>
    </row>
    <row r="18" spans="1:16" ht="9.75" customHeight="1">
      <c r="A18" s="2443"/>
      <c r="B18" s="2443"/>
      <c r="C18" s="2443"/>
      <c r="D18" s="2443"/>
      <c r="E18" s="2443"/>
      <c r="F18" s="2443"/>
      <c r="G18" s="2443"/>
      <c r="H18" s="2443"/>
      <c r="I18" s="2443"/>
      <c r="J18" s="2443"/>
      <c r="K18" s="2443"/>
      <c r="L18" s="2443"/>
      <c r="M18" s="2443"/>
      <c r="N18" s="2443"/>
      <c r="O18" s="2443"/>
      <c r="P18" s="2443"/>
    </row>
    <row r="19" spans="1:16" ht="9.75" customHeight="1">
      <c r="A19" s="2439" t="s">
        <v>651</v>
      </c>
      <c r="B19" s="2439"/>
      <c r="C19" s="2439"/>
      <c r="D19" s="2439"/>
      <c r="E19" s="2439"/>
      <c r="F19" s="2440"/>
      <c r="G19" s="1573"/>
      <c r="H19" s="1574"/>
      <c r="I19" s="1574"/>
      <c r="J19" s="1574"/>
      <c r="K19" s="1574"/>
      <c r="L19" s="1574"/>
      <c r="M19" s="1574"/>
      <c r="N19" s="1574"/>
      <c r="O19" s="1574"/>
      <c r="P19" s="1575"/>
    </row>
    <row r="20" spans="1:16" ht="9.75" customHeight="1">
      <c r="A20" s="1587"/>
      <c r="B20" s="2451" t="s">
        <v>652</v>
      </c>
      <c r="C20" s="2451"/>
      <c r="D20" s="2451"/>
      <c r="E20" s="2451"/>
      <c r="F20" s="2452"/>
      <c r="G20" s="1588">
        <v>0.00584087924241377</v>
      </c>
      <c r="H20" s="1589">
        <v>0.0061</v>
      </c>
      <c r="I20" s="1589">
        <v>0.006</v>
      </c>
      <c r="J20" s="1589">
        <v>0.0063</v>
      </c>
      <c r="K20" s="1589">
        <v>0.0067</v>
      </c>
      <c r="L20" s="1589">
        <v>0.0069</v>
      </c>
      <c r="M20" s="1589">
        <v>0.0073</v>
      </c>
      <c r="N20" s="1589">
        <v>0.0076</v>
      </c>
      <c r="O20" s="1589">
        <v>0.0077</v>
      </c>
      <c r="P20" s="1590"/>
    </row>
    <row r="21" spans="1:16" ht="9.75" customHeight="1">
      <c r="A21" s="1591"/>
      <c r="B21" s="2453" t="s">
        <v>653</v>
      </c>
      <c r="C21" s="2453"/>
      <c r="D21" s="2453"/>
      <c r="E21" s="2453"/>
      <c r="F21" s="2454"/>
      <c r="G21" s="1588">
        <v>0.00327818153703417</v>
      </c>
      <c r="H21" s="1589">
        <v>0.0039</v>
      </c>
      <c r="I21" s="1589">
        <v>0.0039</v>
      </c>
      <c r="J21" s="1589">
        <v>0.0039</v>
      </c>
      <c r="K21" s="1589">
        <v>0.0041</v>
      </c>
      <c r="L21" s="1589">
        <v>0.0042</v>
      </c>
      <c r="M21" s="1589">
        <v>0.0045</v>
      </c>
      <c r="N21" s="1589">
        <v>0.0048</v>
      </c>
      <c r="O21" s="1589">
        <v>0.005</v>
      </c>
      <c r="P21" s="1590"/>
    </row>
    <row r="22" spans="1:16" ht="9.75" customHeight="1">
      <c r="A22" s="1592"/>
      <c r="B22" s="2455" t="s">
        <v>654</v>
      </c>
      <c r="C22" s="2455"/>
      <c r="D22" s="2455"/>
      <c r="E22" s="2455"/>
      <c r="F22" s="2456"/>
      <c r="G22" s="1593"/>
      <c r="H22" s="1594"/>
      <c r="I22" s="1594"/>
      <c r="J22" s="1594"/>
      <c r="K22" s="1594"/>
      <c r="L22" s="1594"/>
      <c r="M22" s="1594"/>
      <c r="N22" s="1594"/>
      <c r="O22" s="1594"/>
      <c r="P22" s="1590"/>
    </row>
    <row r="23" spans="1:16" ht="9.75" customHeight="1">
      <c r="A23" s="1561"/>
      <c r="B23" s="1561"/>
      <c r="C23" s="2441" t="s">
        <v>564</v>
      </c>
      <c r="D23" s="2441"/>
      <c r="E23" s="2441"/>
      <c r="F23" s="2442"/>
      <c r="G23" s="1588">
        <v>0.00215404996789151</v>
      </c>
      <c r="H23" s="1589">
        <v>0.0026</v>
      </c>
      <c r="I23" s="1589">
        <v>0.0024</v>
      </c>
      <c r="J23" s="1589">
        <v>0.0023</v>
      </c>
      <c r="K23" s="1589">
        <v>0.0026</v>
      </c>
      <c r="L23" s="1589">
        <v>0.0027</v>
      </c>
      <c r="M23" s="1589">
        <v>0.0026</v>
      </c>
      <c r="N23" s="1589">
        <v>0.0027</v>
      </c>
      <c r="O23" s="1589">
        <v>0.0028</v>
      </c>
      <c r="P23" s="1590"/>
    </row>
    <row r="24" spans="1:16" ht="9.75" customHeight="1">
      <c r="A24" s="1565"/>
      <c r="B24" s="1565"/>
      <c r="C24" s="2444" t="s">
        <v>471</v>
      </c>
      <c r="D24" s="2444"/>
      <c r="E24" s="2444"/>
      <c r="F24" s="2445"/>
      <c r="G24" s="1593">
        <v>0.00692791358166565</v>
      </c>
      <c r="H24" s="1594">
        <v>0.0082</v>
      </c>
      <c r="I24" s="1594">
        <v>0.0091</v>
      </c>
      <c r="J24" s="1594">
        <v>0.0097</v>
      </c>
      <c r="K24" s="1594">
        <v>0.0096</v>
      </c>
      <c r="L24" s="1594">
        <v>0.0099</v>
      </c>
      <c r="M24" s="1594">
        <v>0.0119</v>
      </c>
      <c r="N24" s="1594">
        <v>0.013</v>
      </c>
      <c r="O24" s="1594">
        <v>0.0137</v>
      </c>
      <c r="P24" s="1590"/>
    </row>
    <row r="25" spans="1:16" ht="9.75" customHeight="1">
      <c r="A25" s="1565"/>
      <c r="B25" s="1565"/>
      <c r="C25" s="2444" t="s">
        <v>534</v>
      </c>
      <c r="D25" s="2444"/>
      <c r="E25" s="2444"/>
      <c r="F25" s="2445"/>
      <c r="G25" s="1595">
        <v>0.00104748899500428</v>
      </c>
      <c r="H25" s="1596">
        <v>0.0011</v>
      </c>
      <c r="I25" s="1596">
        <v>0.0011</v>
      </c>
      <c r="J25" s="1596">
        <v>0.001</v>
      </c>
      <c r="K25" s="1596">
        <v>0.0012</v>
      </c>
      <c r="L25" s="1596">
        <v>0.0012</v>
      </c>
      <c r="M25" s="1596">
        <v>0.0015</v>
      </c>
      <c r="N25" s="1596">
        <v>0.0017</v>
      </c>
      <c r="O25" s="1596">
        <v>0.0015</v>
      </c>
      <c r="P25" s="1590"/>
    </row>
    <row r="26" spans="1:16" ht="9.75" customHeight="1">
      <c r="A26" s="1565"/>
      <c r="B26" s="1565"/>
      <c r="C26" s="2444" t="s">
        <v>535</v>
      </c>
      <c r="D26" s="2444"/>
      <c r="E26" s="2444"/>
      <c r="F26" s="2445"/>
      <c r="G26" s="1593">
        <v>0.0107042253521127</v>
      </c>
      <c r="H26" s="1594">
        <v>0.0132</v>
      </c>
      <c r="I26" s="1594">
        <v>0.0182</v>
      </c>
      <c r="J26" s="1594">
        <v>0.0219</v>
      </c>
      <c r="K26" s="1594">
        <v>0.0178</v>
      </c>
      <c r="L26" s="1594">
        <v>0.0186</v>
      </c>
      <c r="M26" s="1594">
        <v>0.0191</v>
      </c>
      <c r="N26" s="1594">
        <v>0.0191</v>
      </c>
      <c r="O26" s="1594">
        <v>0.0248</v>
      </c>
      <c r="P26" s="1590"/>
    </row>
    <row r="27" spans="1:16" ht="9.75" customHeight="1">
      <c r="A27" s="1565"/>
      <c r="B27" s="1565"/>
      <c r="C27" s="2444" t="s">
        <v>536</v>
      </c>
      <c r="D27" s="2444"/>
      <c r="E27" s="2444"/>
      <c r="F27" s="2445"/>
      <c r="G27" s="1597">
        <v>0.0398266274124959</v>
      </c>
      <c r="H27" s="1598">
        <v>0.0489</v>
      </c>
      <c r="I27" s="1598">
        <v>0.0486</v>
      </c>
      <c r="J27" s="1598">
        <v>0.0493</v>
      </c>
      <c r="K27" s="1598">
        <v>0.0516</v>
      </c>
      <c r="L27" s="1598">
        <v>0.0524</v>
      </c>
      <c r="M27" s="1598">
        <v>0.0538</v>
      </c>
      <c r="N27" s="1598">
        <v>0.0553</v>
      </c>
      <c r="O27" s="1598">
        <v>0.0612</v>
      </c>
      <c r="P27" s="1599"/>
    </row>
    <row r="28" spans="1:16" ht="12.75">
      <c r="A28" s="2435"/>
      <c r="B28" s="2435"/>
      <c r="C28" s="2435"/>
      <c r="D28" s="2435"/>
      <c r="E28" s="2435"/>
      <c r="F28" s="2435"/>
      <c r="G28" s="2435"/>
      <c r="H28" s="2435"/>
      <c r="I28" s="2435"/>
      <c r="J28" s="2435"/>
      <c r="K28" s="2435"/>
      <c r="L28" s="2435"/>
      <c r="M28" s="2435"/>
      <c r="N28" s="2435"/>
      <c r="O28" s="2435"/>
      <c r="P28" s="2435"/>
    </row>
    <row r="29" spans="1:16" ht="17.25">
      <c r="A29" s="2437" t="s">
        <v>655</v>
      </c>
      <c r="B29" s="2437"/>
      <c r="C29" s="2437"/>
      <c r="D29" s="2437"/>
      <c r="E29" s="2437"/>
      <c r="F29" s="2437"/>
      <c r="G29" s="2437"/>
      <c r="H29" s="2437"/>
      <c r="I29" s="2437"/>
      <c r="J29" s="2437"/>
      <c r="K29" s="2437"/>
      <c r="L29" s="2437"/>
      <c r="M29" s="2437"/>
      <c r="N29" s="2437"/>
      <c r="O29" s="2437"/>
      <c r="P29" s="2437"/>
    </row>
    <row r="30" spans="1:16" ht="6.75" customHeight="1">
      <c r="A30" s="1600"/>
      <c r="B30" s="1600"/>
      <c r="C30" s="1600"/>
      <c r="D30" s="1600"/>
      <c r="E30" s="1600"/>
      <c r="F30" s="1600"/>
      <c r="G30" s="1600"/>
      <c r="H30" s="1600"/>
      <c r="I30" s="1600"/>
      <c r="J30" s="1600"/>
      <c r="K30" s="1600"/>
      <c r="L30" s="1600"/>
      <c r="M30" s="1600"/>
      <c r="N30" s="1600"/>
      <c r="O30" s="1600"/>
      <c r="P30" s="1600"/>
    </row>
    <row r="31" spans="1:16" ht="9.75" customHeight="1">
      <c r="A31" s="2447" t="s">
        <v>202</v>
      </c>
      <c r="B31" s="2447"/>
      <c r="C31" s="2447"/>
      <c r="D31" s="1601"/>
      <c r="E31" s="1602"/>
      <c r="F31" s="1602"/>
      <c r="G31" s="1603" t="s">
        <v>217</v>
      </c>
      <c r="H31" s="1602" t="s">
        <v>225</v>
      </c>
      <c r="I31" s="1602" t="s">
        <v>226</v>
      </c>
      <c r="J31" s="1602" t="s">
        <v>227</v>
      </c>
      <c r="K31" s="1602" t="s">
        <v>228</v>
      </c>
      <c r="L31" s="1602" t="s">
        <v>229</v>
      </c>
      <c r="M31" s="1602" t="s">
        <v>230</v>
      </c>
      <c r="N31" s="1602" t="s">
        <v>231</v>
      </c>
      <c r="O31" s="1602" t="s">
        <v>232</v>
      </c>
      <c r="P31" s="1604"/>
    </row>
    <row r="32" spans="1:16" ht="9.75" customHeight="1">
      <c r="A32" s="1605"/>
      <c r="B32" s="1605"/>
      <c r="C32" s="1606"/>
      <c r="D32" s="1607" t="s">
        <v>656</v>
      </c>
      <c r="E32" s="1608" t="s">
        <v>657</v>
      </c>
      <c r="F32" s="1608" t="s">
        <v>658</v>
      </c>
      <c r="G32" s="1609"/>
      <c r="H32" s="1610"/>
      <c r="I32" s="1610"/>
      <c r="J32" s="1610"/>
      <c r="K32" s="1610"/>
      <c r="L32" s="1611"/>
      <c r="M32" s="1612"/>
      <c r="N32" s="1611"/>
      <c r="O32" s="1613"/>
      <c r="P32" s="1614"/>
    </row>
    <row r="33" spans="1:16" ht="9.75" customHeight="1">
      <c r="A33" s="1615"/>
      <c r="B33" s="1616"/>
      <c r="C33" s="1606"/>
      <c r="D33" s="1617" t="s">
        <v>659</v>
      </c>
      <c r="E33" s="1618" t="s">
        <v>660</v>
      </c>
      <c r="F33" s="1618" t="s">
        <v>660</v>
      </c>
      <c r="G33" s="1618" t="s">
        <v>203</v>
      </c>
      <c r="H33" s="1619" t="s">
        <v>203</v>
      </c>
      <c r="I33" s="1619" t="s">
        <v>203</v>
      </c>
      <c r="J33" s="1619" t="s">
        <v>203</v>
      </c>
      <c r="K33" s="1619" t="s">
        <v>203</v>
      </c>
      <c r="L33" s="1619" t="s">
        <v>203</v>
      </c>
      <c r="M33" s="1619" t="s">
        <v>203</v>
      </c>
      <c r="N33" s="1619" t="s">
        <v>203</v>
      </c>
      <c r="O33" s="1619" t="s">
        <v>203</v>
      </c>
      <c r="P33" s="1614"/>
    </row>
    <row r="34" spans="1:16" ht="9.75" customHeight="1">
      <c r="A34" s="1620"/>
      <c r="B34" s="1620"/>
      <c r="C34" s="1606"/>
      <c r="D34" s="1559"/>
      <c r="E34" s="1559"/>
      <c r="F34" s="1559"/>
      <c r="G34" s="1559"/>
      <c r="H34" s="1559"/>
      <c r="I34" s="1559"/>
      <c r="J34" s="1559"/>
      <c r="K34" s="1559"/>
      <c r="L34" s="1559"/>
      <c r="M34" s="1559"/>
      <c r="N34" s="1559"/>
      <c r="O34" s="1559"/>
      <c r="P34" s="1604"/>
    </row>
    <row r="35" spans="1:16" ht="9.75" customHeight="1">
      <c r="A35" s="2448" t="s">
        <v>383</v>
      </c>
      <c r="B35" s="2448"/>
      <c r="C35" s="2448"/>
      <c r="D35" s="1621">
        <v>1679</v>
      </c>
      <c r="E35" s="1622">
        <v>626</v>
      </c>
      <c r="F35" s="1622">
        <v>245</v>
      </c>
      <c r="G35" s="1623">
        <v>2550</v>
      </c>
      <c r="H35" s="1624">
        <v>2535</v>
      </c>
      <c r="I35" s="1624">
        <v>2509</v>
      </c>
      <c r="J35" s="1624">
        <v>2744</v>
      </c>
      <c r="K35" s="1624">
        <v>2662</v>
      </c>
      <c r="L35" s="1624">
        <v>2735</v>
      </c>
      <c r="M35" s="1624">
        <v>2732</v>
      </c>
      <c r="N35" s="1624">
        <v>2931</v>
      </c>
      <c r="O35" s="1624">
        <v>2943</v>
      </c>
      <c r="P35" s="1614"/>
    </row>
    <row r="36" spans="1:16" ht="9.75" customHeight="1">
      <c r="A36" s="2449" t="s">
        <v>457</v>
      </c>
      <c r="B36" s="2449"/>
      <c r="C36" s="2449"/>
      <c r="D36" s="1625">
        <v>494</v>
      </c>
      <c r="E36" s="1626">
        <v>109</v>
      </c>
      <c r="F36" s="1626">
        <v>32</v>
      </c>
      <c r="G36" s="1627">
        <v>635</v>
      </c>
      <c r="H36" s="1628">
        <v>605</v>
      </c>
      <c r="I36" s="1628">
        <v>567</v>
      </c>
      <c r="J36" s="1628">
        <v>568</v>
      </c>
      <c r="K36" s="1628">
        <v>545</v>
      </c>
      <c r="L36" s="1628">
        <v>591</v>
      </c>
      <c r="M36" s="1628">
        <v>564</v>
      </c>
      <c r="N36" s="1628">
        <v>595</v>
      </c>
      <c r="O36" s="1628">
        <v>586</v>
      </c>
      <c r="P36" s="1614"/>
    </row>
    <row r="37" spans="1:16" ht="9.75" customHeight="1">
      <c r="A37" s="2449" t="s">
        <v>539</v>
      </c>
      <c r="B37" s="2449"/>
      <c r="C37" s="2449"/>
      <c r="D37" s="1625">
        <v>534</v>
      </c>
      <c r="E37" s="1626">
        <v>143</v>
      </c>
      <c r="F37" s="1626">
        <v>91</v>
      </c>
      <c r="G37" s="1627">
        <v>768</v>
      </c>
      <c r="H37" s="1628">
        <v>757</v>
      </c>
      <c r="I37" s="1628">
        <v>955</v>
      </c>
      <c r="J37" s="1628">
        <v>982</v>
      </c>
      <c r="K37" s="1628">
        <v>1002</v>
      </c>
      <c r="L37" s="1628">
        <v>1038</v>
      </c>
      <c r="M37" s="1628">
        <v>1060</v>
      </c>
      <c r="N37" s="1628">
        <v>1100</v>
      </c>
      <c r="O37" s="1628">
        <v>1145</v>
      </c>
      <c r="P37" s="1614"/>
    </row>
    <row r="38" spans="1:16" ht="9.75" customHeight="1">
      <c r="A38" s="2449" t="s">
        <v>471</v>
      </c>
      <c r="B38" s="2449"/>
      <c r="C38" s="2449"/>
      <c r="D38" s="1629">
        <v>171</v>
      </c>
      <c r="E38" s="1626">
        <v>117</v>
      </c>
      <c r="F38" s="1626">
        <v>16</v>
      </c>
      <c r="G38" s="1627">
        <v>304</v>
      </c>
      <c r="H38" s="1630">
        <v>307</v>
      </c>
      <c r="I38" s="1630">
        <v>258</v>
      </c>
      <c r="J38" s="1630">
        <v>254</v>
      </c>
      <c r="K38" s="1630">
        <v>342</v>
      </c>
      <c r="L38" s="1630">
        <v>242</v>
      </c>
      <c r="M38" s="1630">
        <v>284</v>
      </c>
      <c r="N38" s="1630">
        <v>302</v>
      </c>
      <c r="O38" s="1630">
        <v>345</v>
      </c>
      <c r="P38" s="1614"/>
    </row>
    <row r="39" spans="1:16" ht="9.75" customHeight="1">
      <c r="A39" s="1606"/>
      <c r="B39" s="1606"/>
      <c r="C39" s="1606"/>
      <c r="D39" s="1631">
        <v>2878</v>
      </c>
      <c r="E39" s="1632">
        <v>995</v>
      </c>
      <c r="F39" s="1632">
        <v>384</v>
      </c>
      <c r="G39" s="1632">
        <v>4257</v>
      </c>
      <c r="H39" s="1633">
        <v>4204</v>
      </c>
      <c r="I39" s="1633">
        <v>4289</v>
      </c>
      <c r="J39" s="1633">
        <v>4548</v>
      </c>
      <c r="K39" s="1633">
        <v>4551</v>
      </c>
      <c r="L39" s="1633">
        <v>4606</v>
      </c>
      <c r="M39" s="1633">
        <v>4640</v>
      </c>
      <c r="N39" s="1633">
        <v>4928</v>
      </c>
      <c r="O39" s="1633">
        <v>5019</v>
      </c>
      <c r="P39" s="1604"/>
    </row>
    <row r="40" spans="1:16" ht="3.75" customHeight="1">
      <c r="A40" s="2450"/>
      <c r="B40" s="2450"/>
      <c r="C40" s="2450"/>
      <c r="D40" s="2450"/>
      <c r="E40" s="2450"/>
      <c r="F40" s="2450"/>
      <c r="G40" s="2450"/>
      <c r="H40" s="2450"/>
      <c r="I40" s="2450"/>
      <c r="J40" s="2450"/>
      <c r="K40" s="2450"/>
      <c r="L40" s="2450"/>
      <c r="M40" s="2450"/>
      <c r="N40" s="2450"/>
      <c r="O40" s="2450"/>
      <c r="P40" s="2450"/>
    </row>
    <row r="41" spans="1:16" ht="9" customHeight="1">
      <c r="A41" s="2234">
        <v>1</v>
      </c>
      <c r="B41" s="2446" t="s">
        <v>661</v>
      </c>
      <c r="C41" s="2446"/>
      <c r="D41" s="2446"/>
      <c r="E41" s="2446"/>
      <c r="F41" s="2446"/>
      <c r="G41" s="2446"/>
      <c r="H41" s="2446"/>
      <c r="I41" s="2446"/>
      <c r="J41" s="2446"/>
      <c r="K41" s="2446"/>
      <c r="L41" s="2446"/>
      <c r="M41" s="2446"/>
      <c r="N41" s="2446"/>
      <c r="O41" s="1634"/>
      <c r="P41" s="1634"/>
    </row>
    <row r="42" spans="1:16" ht="9" customHeight="1">
      <c r="A42" s="2234">
        <v>2</v>
      </c>
      <c r="B42" s="2446" t="s">
        <v>662</v>
      </c>
      <c r="C42" s="2446"/>
      <c r="D42" s="2446"/>
      <c r="E42" s="2446"/>
      <c r="F42" s="2446"/>
      <c r="G42" s="2446"/>
      <c r="H42" s="2446"/>
      <c r="I42" s="2446"/>
      <c r="J42" s="2446"/>
      <c r="K42" s="2446"/>
      <c r="L42" s="2446"/>
      <c r="M42" s="2446"/>
      <c r="N42" s="2446"/>
      <c r="O42" s="1634"/>
      <c r="P42" s="1634"/>
    </row>
  </sheetData>
  <sheetProtection selectLockedCells="1"/>
  <mergeCells count="35">
    <mergeCell ref="A28:P28"/>
    <mergeCell ref="B20:F20"/>
    <mergeCell ref="B21:F21"/>
    <mergeCell ref="B22:F22"/>
    <mergeCell ref="C23:F23"/>
    <mergeCell ref="C27:F27"/>
    <mergeCell ref="C26:F26"/>
    <mergeCell ref="C25:F25"/>
    <mergeCell ref="B42:N42"/>
    <mergeCell ref="A29:P29"/>
    <mergeCell ref="A31:C31"/>
    <mergeCell ref="A35:C35"/>
    <mergeCell ref="A36:C36"/>
    <mergeCell ref="B41:N41"/>
    <mergeCell ref="A40:P40"/>
    <mergeCell ref="A37:C37"/>
    <mergeCell ref="A38:C38"/>
    <mergeCell ref="A13:F13"/>
    <mergeCell ref="B14:F14"/>
    <mergeCell ref="C17:F17"/>
    <mergeCell ref="A19:F19"/>
    <mergeCell ref="C24:F24"/>
    <mergeCell ref="A18:P18"/>
    <mergeCell ref="C15:F15"/>
    <mergeCell ref="C16:F16"/>
    <mergeCell ref="A1:P1"/>
    <mergeCell ref="A2:P2"/>
    <mergeCell ref="B6:F6"/>
    <mergeCell ref="A5:F5"/>
    <mergeCell ref="C7:F7"/>
    <mergeCell ref="A12:P12"/>
    <mergeCell ref="C11:F11"/>
    <mergeCell ref="C10:F10"/>
    <mergeCell ref="C9:F9"/>
    <mergeCell ref="C8:F8"/>
  </mergeCells>
  <printOptions horizontalCentered="1"/>
  <pageMargins left="0.25" right="0.25" top="0.5" bottom="0.25" header="0.5" footer="0.5"/>
  <pageSetup horizontalDpi="600" verticalDpi="600" orientation="landscape" paperSize="9" scale="98" r:id="rId1"/>
  <colBreaks count="1" manualBreakCount="1">
    <brk id="16" min="3" max="38" man="1"/>
  </colBreaks>
</worksheet>
</file>

<file path=xl/worksheets/sheet3.xml><?xml version="1.0" encoding="utf-8"?>
<worksheet xmlns="http://schemas.openxmlformats.org/spreadsheetml/2006/main" xmlns:r="http://schemas.openxmlformats.org/officeDocument/2006/relationships">
  <dimension ref="A1:C66"/>
  <sheetViews>
    <sheetView zoomScale="120" zoomScaleNormal="120" zoomScalePageLayoutView="0" workbookViewId="0" topLeftCell="A1">
      <selection activeCell="A1" sqref="A1:C1"/>
    </sheetView>
  </sheetViews>
  <sheetFormatPr defaultColWidth="9.140625" defaultRowHeight="12.75"/>
  <cols>
    <col min="1" max="1" width="70.7109375" style="1" customWidth="1"/>
    <col min="2" max="2" width="2.57421875" style="1" customWidth="1"/>
    <col min="3" max="3" width="70.7109375" style="1" customWidth="1"/>
    <col min="4" max="4" width="7.00390625" style="1" customWidth="1"/>
    <col min="5" max="5" width="9.140625" style="1" customWidth="1"/>
    <col min="6" max="6" width="25.421875" style="1" customWidth="1"/>
    <col min="7" max="9" width="12.57421875" style="1" customWidth="1"/>
    <col min="10" max="10" width="13.140625" style="1" customWidth="1"/>
    <col min="11" max="11" width="13.28125" style="1" customWidth="1"/>
    <col min="12" max="12" width="4.7109375" style="1" customWidth="1"/>
    <col min="13" max="14" width="9.140625" style="1" customWidth="1"/>
    <col min="15" max="15" width="9.00390625" style="1" customWidth="1"/>
    <col min="16" max="16" width="12.421875" style="1" customWidth="1"/>
    <col min="17" max="17" width="13.421875" style="1" customWidth="1"/>
    <col min="18" max="18" width="9.00390625" style="1" customWidth="1"/>
    <col min="19" max="19" width="6.57421875" style="1" customWidth="1"/>
    <col min="20" max="23" width="9.140625" style="1" customWidth="1"/>
    <col min="24" max="24" width="10.8515625" style="1" customWidth="1"/>
    <col min="25" max="255" width="9.140625" style="1" customWidth="1"/>
    <col min="256" max="16384" width="9.140625" style="1" customWidth="1"/>
  </cols>
  <sheetData>
    <row r="1" spans="1:3" ht="15.75" customHeight="1">
      <c r="A1" s="2264" t="s">
        <v>166</v>
      </c>
      <c r="B1" s="2264"/>
      <c r="C1" s="2264"/>
    </row>
    <row r="2" spans="1:3" s="2" customFormat="1" ht="6" customHeight="1">
      <c r="A2" s="2265"/>
      <c r="B2" s="2265"/>
      <c r="C2" s="2265"/>
    </row>
    <row r="3" spans="1:3" s="3" customFormat="1" ht="7.5" customHeight="1">
      <c r="A3" s="2266" t="s">
        <v>167</v>
      </c>
      <c r="B3" s="2266"/>
      <c r="C3" s="2266"/>
    </row>
    <row r="4" spans="1:3" s="3" customFormat="1" ht="9.75" customHeight="1">
      <c r="A4" s="2270" t="s">
        <v>168</v>
      </c>
      <c r="B4" s="2270"/>
      <c r="C4" s="2270"/>
    </row>
    <row r="5" spans="1:3" s="3" customFormat="1" ht="5.25" customHeight="1">
      <c r="A5" s="4"/>
      <c r="B5" s="4"/>
      <c r="C5" s="4"/>
    </row>
    <row r="6" spans="1:3" s="3" customFormat="1" ht="7.5" customHeight="1">
      <c r="A6" s="2267" t="s">
        <v>169</v>
      </c>
      <c r="B6" s="2267"/>
      <c r="C6" s="2267"/>
    </row>
    <row r="7" spans="1:3" s="3" customFormat="1" ht="7.5" customHeight="1">
      <c r="A7" s="2268" t="s">
        <v>170</v>
      </c>
      <c r="B7" s="2268"/>
      <c r="C7" s="2268"/>
    </row>
    <row r="8" spans="1:3" s="3" customFormat="1" ht="9" customHeight="1">
      <c r="A8" s="2268"/>
      <c r="B8" s="2268"/>
      <c r="C8" s="2268"/>
    </row>
    <row r="9" spans="1:3" s="3" customFormat="1" ht="7.5" customHeight="1">
      <c r="A9" s="4"/>
      <c r="B9" s="4"/>
      <c r="C9" s="4"/>
    </row>
    <row r="10" spans="1:3" s="3" customFormat="1" ht="7.5" customHeight="1">
      <c r="A10" s="2267" t="s">
        <v>171</v>
      </c>
      <c r="B10" s="2267"/>
      <c r="C10" s="2267"/>
    </row>
    <row r="11" spans="1:3" s="3" customFormat="1" ht="7.5" customHeight="1">
      <c r="A11" s="2263" t="s">
        <v>172</v>
      </c>
      <c r="B11" s="2263"/>
      <c r="C11" s="2263"/>
    </row>
    <row r="12" spans="1:3" s="3" customFormat="1" ht="7.5" customHeight="1">
      <c r="A12" s="2263"/>
      <c r="B12" s="2263"/>
      <c r="C12" s="2263"/>
    </row>
    <row r="13" spans="1:3" s="3" customFormat="1" ht="7.5" customHeight="1">
      <c r="A13" s="2263"/>
      <c r="B13" s="2263"/>
      <c r="C13" s="2263"/>
    </row>
    <row r="14" spans="1:3" s="3" customFormat="1" ht="7.5" customHeight="1">
      <c r="A14" s="5"/>
      <c r="B14" s="5"/>
      <c r="C14" s="5"/>
    </row>
    <row r="15" spans="1:3" s="3" customFormat="1" ht="7.5" customHeight="1">
      <c r="A15" s="2267" t="s">
        <v>173</v>
      </c>
      <c r="B15" s="2267"/>
      <c r="C15" s="2267"/>
    </row>
    <row r="16" spans="1:3" s="3" customFormat="1" ht="7.5" customHeight="1">
      <c r="A16" s="2263" t="s">
        <v>174</v>
      </c>
      <c r="B16" s="2263"/>
      <c r="C16" s="2263"/>
    </row>
    <row r="17" spans="1:3" s="3" customFormat="1" ht="9" customHeight="1">
      <c r="A17" s="2263"/>
      <c r="B17" s="2263"/>
      <c r="C17" s="2263"/>
    </row>
    <row r="18" spans="1:3" s="3" customFormat="1" ht="7.5" customHeight="1">
      <c r="A18" s="2268"/>
      <c r="B18" s="2268"/>
      <c r="C18" s="2268"/>
    </row>
    <row r="19" spans="1:3" s="3" customFormat="1" ht="7.5" customHeight="1">
      <c r="A19" s="2260" t="s">
        <v>175</v>
      </c>
      <c r="B19" s="2260"/>
      <c r="C19" s="2260"/>
    </row>
    <row r="20" spans="1:3" s="3" customFormat="1" ht="7.5" customHeight="1">
      <c r="A20" s="2269" t="s">
        <v>176</v>
      </c>
      <c r="B20" s="2269"/>
      <c r="C20" s="2269"/>
    </row>
    <row r="21" spans="1:3" s="3" customFormat="1" ht="9.75" customHeight="1">
      <c r="A21" s="2269"/>
      <c r="B21" s="2269"/>
      <c r="C21" s="2269"/>
    </row>
    <row r="22" spans="1:3" s="3" customFormat="1" ht="7.5" customHeight="1">
      <c r="A22" s="7"/>
      <c r="B22" s="7"/>
      <c r="C22" s="7"/>
    </row>
    <row r="23" spans="1:3" s="3" customFormat="1" ht="7.5" customHeight="1">
      <c r="A23" s="2260" t="s">
        <v>177</v>
      </c>
      <c r="B23" s="2260"/>
      <c r="C23" s="2260"/>
    </row>
    <row r="24" spans="1:3" s="3" customFormat="1" ht="7.5" customHeight="1">
      <c r="A24" s="2261" t="s">
        <v>178</v>
      </c>
      <c r="B24" s="2261"/>
      <c r="C24" s="2261"/>
    </row>
    <row r="25" spans="1:3" s="3" customFormat="1" ht="7.5" customHeight="1">
      <c r="A25" s="8"/>
      <c r="B25" s="8"/>
      <c r="C25" s="8"/>
    </row>
    <row r="26" spans="1:3" s="3" customFormat="1" ht="7.5" customHeight="1">
      <c r="A26" s="2271" t="s">
        <v>179</v>
      </c>
      <c r="B26" s="2271"/>
      <c r="C26" s="2271"/>
    </row>
    <row r="27" spans="1:3" s="3" customFormat="1" ht="7.5" customHeight="1">
      <c r="A27" s="2261" t="s">
        <v>180</v>
      </c>
      <c r="B27" s="2261"/>
      <c r="C27" s="2261"/>
    </row>
    <row r="28" spans="1:3" s="3" customFormat="1" ht="7.5" customHeight="1">
      <c r="A28" s="2261"/>
      <c r="B28" s="2261"/>
      <c r="C28" s="2261"/>
    </row>
    <row r="29" spans="1:3" s="3" customFormat="1" ht="7.5" customHeight="1">
      <c r="A29" s="9"/>
      <c r="B29" s="9"/>
      <c r="C29" s="9"/>
    </row>
    <row r="30" spans="1:3" s="3" customFormat="1" ht="7.5" customHeight="1">
      <c r="A30" s="2260" t="s">
        <v>181</v>
      </c>
      <c r="B30" s="2260"/>
      <c r="C30" s="2260"/>
    </row>
    <row r="31" spans="1:3" s="3" customFormat="1" ht="7.5" customHeight="1">
      <c r="A31" s="2269" t="s">
        <v>182</v>
      </c>
      <c r="B31" s="2269"/>
      <c r="C31" s="2269"/>
    </row>
    <row r="32" spans="1:3" s="3" customFormat="1" ht="7.5" customHeight="1">
      <c r="A32" s="2269"/>
      <c r="B32" s="2269"/>
      <c r="C32" s="2269"/>
    </row>
    <row r="33" spans="1:3" s="3" customFormat="1" ht="7.5" customHeight="1">
      <c r="A33" s="2269"/>
      <c r="B33" s="2269"/>
      <c r="C33" s="2269"/>
    </row>
    <row r="34" spans="1:3" s="3" customFormat="1" ht="13.5" customHeight="1">
      <c r="A34" s="2269"/>
      <c r="B34" s="2269"/>
      <c r="C34" s="2269"/>
    </row>
    <row r="35" spans="1:3" s="3" customFormat="1" ht="7.5" customHeight="1">
      <c r="A35" s="2272" t="s">
        <v>183</v>
      </c>
      <c r="B35" s="2272"/>
      <c r="C35" s="2272"/>
    </row>
    <row r="36" spans="1:3" s="3" customFormat="1" ht="7.5" customHeight="1">
      <c r="A36" s="2272"/>
      <c r="B36" s="2272"/>
      <c r="C36" s="2272"/>
    </row>
    <row r="37" spans="1:3" s="3" customFormat="1" ht="7.5" customHeight="1">
      <c r="A37" s="2258" t="s">
        <v>184</v>
      </c>
      <c r="B37" s="2258"/>
      <c r="C37" s="2258"/>
    </row>
    <row r="38" spans="1:3" s="3" customFormat="1" ht="7.5" customHeight="1">
      <c r="A38" s="2261" t="s">
        <v>185</v>
      </c>
      <c r="B38" s="2261"/>
      <c r="C38" s="2261"/>
    </row>
    <row r="39" spans="1:3" s="3" customFormat="1" ht="7.5" customHeight="1">
      <c r="A39" s="9"/>
      <c r="B39" s="9"/>
      <c r="C39" s="9"/>
    </row>
    <row r="40" spans="1:3" s="3" customFormat="1" ht="7.5" customHeight="1">
      <c r="A40" s="2258" t="s">
        <v>186</v>
      </c>
      <c r="B40" s="2258"/>
      <c r="C40" s="2258"/>
    </row>
    <row r="41" spans="1:3" s="3" customFormat="1" ht="7.5" customHeight="1">
      <c r="A41" s="2261" t="s">
        <v>187</v>
      </c>
      <c r="B41" s="2261"/>
      <c r="C41" s="2261"/>
    </row>
    <row r="42" spans="1:3" s="3" customFormat="1" ht="7.5" customHeight="1">
      <c r="A42" s="2259"/>
      <c r="B42" s="2259"/>
      <c r="C42" s="2259"/>
    </row>
    <row r="43" spans="1:3" s="3" customFormat="1" ht="7.5" customHeight="1">
      <c r="A43" s="2258" t="s">
        <v>188</v>
      </c>
      <c r="B43" s="2258"/>
      <c r="C43" s="2258"/>
    </row>
    <row r="44" spans="1:3" s="3" customFormat="1" ht="7.5" customHeight="1">
      <c r="A44" s="2261" t="s">
        <v>189</v>
      </c>
      <c r="B44" s="2261"/>
      <c r="C44" s="2261"/>
    </row>
    <row r="45" spans="1:3" s="3" customFormat="1" ht="7.5" customHeight="1">
      <c r="A45" s="8"/>
      <c r="B45" s="8"/>
      <c r="C45" s="8"/>
    </row>
    <row r="46" spans="1:3" s="3" customFormat="1" ht="7.5" customHeight="1">
      <c r="A46" s="2258" t="s">
        <v>190</v>
      </c>
      <c r="B46" s="2258"/>
      <c r="C46" s="2258"/>
    </row>
    <row r="47" spans="1:3" s="3" customFormat="1" ht="7.5" customHeight="1">
      <c r="A47" s="2261" t="s">
        <v>191</v>
      </c>
      <c r="B47" s="2261"/>
      <c r="C47" s="2261"/>
    </row>
    <row r="48" spans="1:3" s="3" customFormat="1" ht="7.5" customHeight="1">
      <c r="A48" s="8"/>
      <c r="B48" s="8"/>
      <c r="C48" s="8"/>
    </row>
    <row r="49" spans="1:3" s="3" customFormat="1" ht="7.5" customHeight="1">
      <c r="A49" s="2258" t="s">
        <v>192</v>
      </c>
      <c r="B49" s="2258"/>
      <c r="C49" s="2258"/>
    </row>
    <row r="50" spans="1:3" s="3" customFormat="1" ht="7.5" customHeight="1">
      <c r="A50" s="2261" t="s">
        <v>193</v>
      </c>
      <c r="B50" s="2261"/>
      <c r="C50" s="2261"/>
    </row>
    <row r="51" spans="1:3" s="3" customFormat="1" ht="7.5" customHeight="1">
      <c r="A51" s="2259"/>
      <c r="B51" s="2259"/>
      <c r="C51" s="2259"/>
    </row>
    <row r="52" spans="1:3" s="3" customFormat="1" ht="7.5" customHeight="1">
      <c r="A52" s="2262" t="s">
        <v>194</v>
      </c>
      <c r="B52" s="2262"/>
      <c r="C52" s="2262"/>
    </row>
    <row r="53" spans="1:3" s="3" customFormat="1" ht="7.5" customHeight="1">
      <c r="A53" s="2269" t="s">
        <v>195</v>
      </c>
      <c r="B53" s="2269"/>
      <c r="C53" s="2269"/>
    </row>
    <row r="54" spans="1:3" s="3" customFormat="1" ht="7.5" customHeight="1">
      <c r="A54" s="2269"/>
      <c r="B54" s="2269"/>
      <c r="C54" s="2269"/>
    </row>
    <row r="55" spans="1:3" s="3" customFormat="1" ht="7.5" customHeight="1">
      <c r="A55" s="2269"/>
      <c r="B55" s="2269"/>
      <c r="C55" s="2269"/>
    </row>
    <row r="56" spans="1:3" s="3" customFormat="1" ht="7.5" customHeight="1">
      <c r="A56" s="2269"/>
      <c r="B56" s="2269"/>
      <c r="C56" s="2269"/>
    </row>
    <row r="57" spans="1:3" s="3" customFormat="1" ht="7.5" customHeight="1">
      <c r="A57" s="2260" t="s">
        <v>196</v>
      </c>
      <c r="B57" s="2260"/>
      <c r="C57" s="2260"/>
    </row>
    <row r="58" spans="1:3" s="3" customFormat="1" ht="7.5" customHeight="1">
      <c r="A58" s="2261" t="s">
        <v>197</v>
      </c>
      <c r="B58" s="2261"/>
      <c r="C58" s="2261"/>
    </row>
    <row r="59" spans="1:3" s="3" customFormat="1" ht="7.5" customHeight="1">
      <c r="A59" s="2261"/>
      <c r="B59" s="2261"/>
      <c r="C59" s="2261"/>
    </row>
    <row r="60" spans="1:3" s="3" customFormat="1" ht="7.5" customHeight="1">
      <c r="A60" s="2259"/>
      <c r="B60" s="2259"/>
      <c r="C60" s="2259"/>
    </row>
    <row r="61" spans="1:3" s="3" customFormat="1" ht="7.5" customHeight="1">
      <c r="A61" s="2262" t="s">
        <v>198</v>
      </c>
      <c r="B61" s="2262"/>
      <c r="C61" s="2262"/>
    </row>
    <row r="62" spans="1:3" s="3" customFormat="1" ht="7.5" customHeight="1">
      <c r="A62" s="2263" t="s">
        <v>199</v>
      </c>
      <c r="B62" s="2263"/>
      <c r="C62" s="2263"/>
    </row>
    <row r="63" spans="1:3" s="3" customFormat="1" ht="9.75" customHeight="1">
      <c r="A63" s="2263"/>
      <c r="B63" s="2263"/>
      <c r="C63" s="2263"/>
    </row>
    <row r="64" spans="1:3" s="10" customFormat="1" ht="7.5" customHeight="1">
      <c r="A64" s="5"/>
      <c r="B64" s="11"/>
      <c r="C64" s="12"/>
    </row>
    <row r="65" spans="1:3" s="10" customFormat="1" ht="7.5" customHeight="1">
      <c r="A65" s="2262" t="s">
        <v>200</v>
      </c>
      <c r="B65" s="2262"/>
      <c r="C65" s="2262"/>
    </row>
    <row r="66" spans="1:3" s="10" customFormat="1" ht="7.5" customHeight="1">
      <c r="A66" s="2263" t="s">
        <v>201</v>
      </c>
      <c r="B66" s="2263"/>
      <c r="C66" s="2263"/>
    </row>
    <row r="67" s="10" customFormat="1" ht="9" customHeight="1"/>
    <row r="68" s="10" customFormat="1" ht="9" customHeight="1"/>
    <row r="69" s="10" customFormat="1" ht="9" customHeight="1"/>
    <row r="70" s="10" customFormat="1" ht="9" customHeight="1"/>
    <row r="71" s="10" customFormat="1" ht="9" customHeight="1"/>
    <row r="72" s="10" customFormat="1" ht="9" customHeight="1"/>
    <row r="73" s="10" customFormat="1" ht="9" customHeight="1"/>
    <row r="74" s="10" customFormat="1" ht="9" customHeight="1"/>
    <row r="75" s="10" customFormat="1" ht="9" customHeight="1"/>
    <row r="76" s="10" customFormat="1" ht="9" customHeight="1"/>
    <row r="77" s="10" customFormat="1" ht="9" customHeight="1"/>
    <row r="78" s="10" customFormat="1" ht="9" customHeight="1"/>
    <row r="79" s="10" customFormat="1" ht="9" customHeight="1"/>
    <row r="80" s="10" customFormat="1" ht="9" customHeight="1"/>
    <row r="81" s="10" customFormat="1" ht="9" customHeight="1"/>
    <row r="82" s="10" customFormat="1" ht="9" customHeight="1"/>
    <row r="83" s="10" customFormat="1" ht="6.75" customHeight="1"/>
    <row r="84" s="10" customFormat="1" ht="6.75" customHeight="1"/>
    <row r="85" s="10" customFormat="1" ht="6.75" customHeight="1"/>
    <row r="86" s="10" customFormat="1" ht="6.75" customHeight="1"/>
    <row r="87" s="10" customFormat="1" ht="6.75" customHeight="1"/>
    <row r="88" s="10" customFormat="1" ht="6.75" customHeight="1"/>
    <row r="89" s="10" customFormat="1" ht="6.75" customHeight="1"/>
    <row r="90" s="10" customFormat="1" ht="6.75" customHeight="1"/>
    <row r="91" s="10" customFormat="1" ht="1.5" customHeight="1"/>
    <row r="92" s="10" customFormat="1" ht="6.75" customHeight="1"/>
    <row r="93" s="10" customFormat="1" ht="6.75" customHeight="1"/>
    <row r="94" s="10" customFormat="1" ht="6.75" customHeight="1"/>
    <row r="95" s="10" customFormat="1" ht="6.75" customHeight="1"/>
    <row r="96" s="13" customFormat="1" ht="6.75" customHeight="1"/>
    <row r="97" s="13" customFormat="1" ht="9"/>
    <row r="98" s="13" customFormat="1" ht="6.75" customHeight="1"/>
    <row r="99" s="13" customFormat="1" ht="6.75" customHeight="1"/>
    <row r="100" s="13" customFormat="1" ht="6.75" customHeight="1"/>
    <row r="101" s="13" customFormat="1" ht="6.75" customHeight="1"/>
    <row r="102" s="13" customFormat="1" ht="6.75" customHeight="1"/>
    <row r="103" s="13" customFormat="1" ht="6.75" customHeight="1"/>
    <row r="104" s="13" customFormat="1" ht="6.75" customHeight="1"/>
    <row r="105" s="13" customFormat="1" ht="6.75" customHeight="1"/>
    <row r="106" s="13" customFormat="1" ht="6.75" customHeight="1"/>
    <row r="107" s="13" customFormat="1" ht="6.75" customHeight="1"/>
    <row r="108" s="13" customFormat="1" ht="6.75" customHeight="1"/>
    <row r="109" s="13" customFormat="1" ht="6.75" customHeight="1"/>
    <row r="110" s="13" customFormat="1" ht="6.75" customHeight="1"/>
    <row r="111" s="13" customFormat="1" ht="6.75" customHeight="1"/>
    <row r="112" s="13" customFormat="1" ht="6.75" customHeight="1"/>
    <row r="113" s="13" customFormat="1" ht="6.75" customHeight="1"/>
    <row r="114" s="13" customFormat="1" ht="6.75" customHeight="1"/>
    <row r="115" s="13" customFormat="1" ht="6.75" customHeight="1"/>
    <row r="116" s="13" customFormat="1" ht="6.75" customHeight="1"/>
    <row r="117" s="13" customFormat="1" ht="6.75" customHeight="1"/>
    <row r="118" s="13" customFormat="1" ht="6.75" customHeight="1"/>
    <row r="119" s="13" customFormat="1" ht="6.75" customHeight="1"/>
    <row r="120" s="13" customFormat="1" ht="6.75" customHeight="1"/>
    <row r="121" s="13" customFormat="1" ht="6.75" customHeight="1"/>
    <row r="122" s="13" customFormat="1" ht="12" customHeight="1"/>
    <row r="123" s="2" customFormat="1" ht="8.25"/>
    <row r="124" s="2" customFormat="1" ht="8.25"/>
    <row r="125" s="2" customFormat="1" ht="6.75" customHeight="1"/>
    <row r="126" s="2" customFormat="1" ht="6.75" customHeight="1"/>
    <row r="127" s="2" customFormat="1" ht="6.75" customHeight="1"/>
    <row r="128" ht="6.75"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sheetProtection formatCells="0" formatColumns="0" formatRows="0" sort="0" autoFilter="0" pivotTables="0"/>
  <mergeCells count="43">
    <mergeCell ref="A4:C4"/>
    <mergeCell ref="A56:C56"/>
    <mergeCell ref="A27:C28"/>
    <mergeCell ref="A30:C30"/>
    <mergeCell ref="A26:C26"/>
    <mergeCell ref="A37:C37"/>
    <mergeCell ref="A38:C38"/>
    <mergeCell ref="A36:C36"/>
    <mergeCell ref="A35:C35"/>
    <mergeCell ref="A53:C55"/>
    <mergeCell ref="A10:C10"/>
    <mergeCell ref="A11:C13"/>
    <mergeCell ref="A31:C34"/>
    <mergeCell ref="A18:C18"/>
    <mergeCell ref="A23:C23"/>
    <mergeCell ref="A20:C21"/>
    <mergeCell ref="A24:C24"/>
    <mergeCell ref="A43:C43"/>
    <mergeCell ref="A49:C49"/>
    <mergeCell ref="A1:C1"/>
    <mergeCell ref="A2:C2"/>
    <mergeCell ref="A3:C3"/>
    <mergeCell ref="A19:C19"/>
    <mergeCell ref="A15:C15"/>
    <mergeCell ref="A16:C17"/>
    <mergeCell ref="A6:C6"/>
    <mergeCell ref="A7:C8"/>
    <mergeCell ref="A66:C66"/>
    <mergeCell ref="A65:C65"/>
    <mergeCell ref="A62:C63"/>
    <mergeCell ref="A61:C61"/>
    <mergeCell ref="A50:C50"/>
    <mergeCell ref="A44:C44"/>
    <mergeCell ref="A40:C40"/>
    <mergeCell ref="A60:C60"/>
    <mergeCell ref="A57:C57"/>
    <mergeCell ref="A58:C59"/>
    <mergeCell ref="A46:C46"/>
    <mergeCell ref="A47:C47"/>
    <mergeCell ref="A52:C52"/>
    <mergeCell ref="A51:C51"/>
    <mergeCell ref="A42:C42"/>
    <mergeCell ref="A41:C41"/>
  </mergeCells>
  <printOptions/>
  <pageMargins left="0.25" right="0.25" top="0.5" bottom="0.25" header="0.5" footer="0.5"/>
  <pageSetup horizontalDpi="300" verticalDpi="300" orientation="landscape" paperSize="9" r:id="rId1"/>
</worksheet>
</file>

<file path=xl/worksheets/sheet30.xml><?xml version="1.0" encoding="utf-8"?>
<worksheet xmlns="http://schemas.openxmlformats.org/spreadsheetml/2006/main" xmlns:r="http://schemas.openxmlformats.org/officeDocument/2006/relationships">
  <dimension ref="A1:T59"/>
  <sheetViews>
    <sheetView zoomScalePageLayoutView="0" workbookViewId="0" topLeftCell="A10">
      <selection activeCell="B59" sqref="B59:T59"/>
    </sheetView>
  </sheetViews>
  <sheetFormatPr defaultColWidth="9.140625" defaultRowHeight="12.75"/>
  <cols>
    <col min="1" max="1" width="2.140625" style="2099" customWidth="1"/>
    <col min="2" max="2" width="27.57421875" style="2099" customWidth="1"/>
    <col min="3" max="3" width="4.28125" style="2099" customWidth="1"/>
    <col min="4" max="4" width="1.7109375" style="2099" customWidth="1"/>
    <col min="5" max="5" width="8.00390625" style="2099" customWidth="1"/>
    <col min="6" max="6" width="8.00390625" style="2195" customWidth="1"/>
    <col min="7" max="7" width="7.8515625" style="2196" customWidth="1"/>
    <col min="8" max="9" width="9.00390625" style="2196" bestFit="1" customWidth="1"/>
    <col min="10" max="10" width="7.8515625" style="2196" customWidth="1"/>
    <col min="11" max="11" width="1.28515625" style="2196" customWidth="1"/>
    <col min="12" max="16" width="7.7109375" style="2196" customWidth="1"/>
    <col min="17" max="19" width="7.7109375" style="2099" customWidth="1"/>
    <col min="20" max="20" width="1.7109375" style="2099" customWidth="1"/>
    <col min="21" max="22" width="9.140625" style="2099" customWidth="1"/>
    <col min="23" max="24" width="9.140625" style="2197" customWidth="1"/>
    <col min="25" max="254" width="9.140625" style="2099" customWidth="1"/>
    <col min="255" max="16384" width="9.140625" style="2099" customWidth="1"/>
  </cols>
  <sheetData>
    <row r="1" spans="1:20" ht="16.5">
      <c r="A1" s="2431" t="s">
        <v>34</v>
      </c>
      <c r="B1" s="2431"/>
      <c r="C1" s="2431"/>
      <c r="D1" s="2431"/>
      <c r="E1" s="2431"/>
      <c r="F1" s="2431"/>
      <c r="G1" s="2431"/>
      <c r="H1" s="2431"/>
      <c r="I1" s="2431"/>
      <c r="J1" s="2431"/>
      <c r="K1" s="2431"/>
      <c r="L1" s="2431"/>
      <c r="M1" s="2431"/>
      <c r="N1" s="2431"/>
      <c r="O1" s="2431"/>
      <c r="P1" s="2431"/>
      <c r="Q1" s="2431"/>
      <c r="R1" s="2431"/>
      <c r="S1" s="2431"/>
      <c r="T1" s="2431"/>
    </row>
    <row r="2" spans="1:20" ht="7.5" customHeight="1">
      <c r="A2" s="2100"/>
      <c r="B2" s="2100"/>
      <c r="C2" s="2100"/>
      <c r="D2" s="2100"/>
      <c r="E2" s="2101"/>
      <c r="F2" s="2101"/>
      <c r="G2" s="2101"/>
      <c r="H2" s="2101"/>
      <c r="I2" s="2101"/>
      <c r="J2" s="2101"/>
      <c r="K2" s="2101"/>
      <c r="L2" s="2101"/>
      <c r="M2" s="2101"/>
      <c r="N2" s="2101"/>
      <c r="O2" s="2102"/>
      <c r="P2" s="2102"/>
      <c r="Q2" s="2102"/>
      <c r="R2" s="2102"/>
      <c r="S2" s="944"/>
      <c r="T2" s="15"/>
    </row>
    <row r="3" spans="1:20" ht="9" customHeight="1">
      <c r="A3" s="2458" t="s">
        <v>202</v>
      </c>
      <c r="B3" s="2458"/>
      <c r="C3" s="2103"/>
      <c r="D3" s="2468" t="s">
        <v>217</v>
      </c>
      <c r="E3" s="2469"/>
      <c r="F3" s="2469"/>
      <c r="G3" s="2469"/>
      <c r="H3" s="2469"/>
      <c r="I3" s="2469"/>
      <c r="J3" s="2469"/>
      <c r="K3" s="2104"/>
      <c r="L3" s="2105" t="s">
        <v>225</v>
      </c>
      <c r="M3" s="2105" t="s">
        <v>226</v>
      </c>
      <c r="N3" s="2105" t="s">
        <v>227</v>
      </c>
      <c r="O3" s="2105" t="s">
        <v>228</v>
      </c>
      <c r="P3" s="2105" t="s">
        <v>229</v>
      </c>
      <c r="Q3" s="2105" t="s">
        <v>230</v>
      </c>
      <c r="R3" s="2105" t="s">
        <v>231</v>
      </c>
      <c r="S3" s="2105" t="s">
        <v>232</v>
      </c>
      <c r="T3" s="1009"/>
    </row>
    <row r="4" spans="1:20" ht="9" customHeight="1">
      <c r="A4" s="951"/>
      <c r="B4" s="951"/>
      <c r="C4" s="951"/>
      <c r="D4" s="951"/>
      <c r="E4" s="2463" t="s">
        <v>35</v>
      </c>
      <c r="F4" s="2463"/>
      <c r="G4" s="2463"/>
      <c r="H4" s="2464" t="s">
        <v>36</v>
      </c>
      <c r="I4" s="2466" t="s">
        <v>37</v>
      </c>
      <c r="J4" s="2466"/>
      <c r="K4" s="2106"/>
      <c r="L4" s="2463" t="s">
        <v>38</v>
      </c>
      <c r="M4" s="2463"/>
      <c r="N4" s="2463"/>
      <c r="O4" s="2463"/>
      <c r="P4" s="2463"/>
      <c r="Q4" s="2463"/>
      <c r="R4" s="2463"/>
      <c r="S4" s="2463"/>
      <c r="T4" s="1297"/>
    </row>
    <row r="5" spans="1:20" ht="9" customHeight="1">
      <c r="A5" s="951"/>
      <c r="B5" s="951"/>
      <c r="C5" s="951"/>
      <c r="D5" s="951"/>
      <c r="E5" s="2107" t="s">
        <v>39</v>
      </c>
      <c r="F5" s="2108" t="s">
        <v>40</v>
      </c>
      <c r="G5" s="2107" t="s">
        <v>41</v>
      </c>
      <c r="H5" s="2465"/>
      <c r="I5" s="2109" t="s">
        <v>451</v>
      </c>
      <c r="J5" s="2110" t="s">
        <v>42</v>
      </c>
      <c r="K5" s="2237" t="s">
        <v>298</v>
      </c>
      <c r="L5" s="2467"/>
      <c r="M5" s="2467"/>
      <c r="N5" s="2467"/>
      <c r="O5" s="2467"/>
      <c r="P5" s="2467"/>
      <c r="Q5" s="2467"/>
      <c r="R5" s="2467"/>
      <c r="S5" s="2467"/>
      <c r="T5" s="1297"/>
    </row>
    <row r="6" spans="1:20" ht="9" customHeight="1">
      <c r="A6" s="2368" t="s">
        <v>43</v>
      </c>
      <c r="B6" s="2368"/>
      <c r="C6" s="945"/>
      <c r="D6" s="2111"/>
      <c r="E6" s="2112"/>
      <c r="F6" s="2112"/>
      <c r="G6" s="2112"/>
      <c r="H6" s="2112"/>
      <c r="I6" s="2112"/>
      <c r="J6" s="2112"/>
      <c r="K6" s="2112"/>
      <c r="L6" s="2112"/>
      <c r="M6" s="2112"/>
      <c r="N6" s="2113"/>
      <c r="O6" s="2112"/>
      <c r="P6" s="2112"/>
      <c r="Q6" s="2112"/>
      <c r="R6" s="2112"/>
      <c r="S6" s="2112"/>
      <c r="T6" s="958"/>
    </row>
    <row r="7" spans="1:20" ht="9" customHeight="1">
      <c r="A7" s="2458" t="s">
        <v>44</v>
      </c>
      <c r="B7" s="2458"/>
      <c r="C7" s="2114"/>
      <c r="D7" s="2115"/>
      <c r="E7" s="2116"/>
      <c r="F7" s="2116"/>
      <c r="G7" s="2116"/>
      <c r="H7" s="2116"/>
      <c r="I7" s="2116"/>
      <c r="J7" s="2116"/>
      <c r="K7" s="2116"/>
      <c r="L7" s="2116"/>
      <c r="M7" s="2116"/>
      <c r="N7" s="2117"/>
      <c r="O7" s="2116"/>
      <c r="P7" s="2116"/>
      <c r="Q7" s="2116"/>
      <c r="R7" s="2116"/>
      <c r="S7" s="2116"/>
      <c r="T7" s="999"/>
    </row>
    <row r="8" spans="1:20" ht="9" customHeight="1">
      <c r="A8" s="2118"/>
      <c r="B8" s="2119" t="s">
        <v>45</v>
      </c>
      <c r="C8" s="2120"/>
      <c r="D8" s="2121"/>
      <c r="E8" s="2122">
        <v>14477</v>
      </c>
      <c r="F8" s="2123">
        <v>663</v>
      </c>
      <c r="G8" s="2122">
        <v>0</v>
      </c>
      <c r="H8" s="2124">
        <f aca="true" t="shared" si="0" ref="H8:H13">SUM(E8:G8)</f>
        <v>15140</v>
      </c>
      <c r="I8" s="2123">
        <v>10365</v>
      </c>
      <c r="J8" s="2122">
        <v>4775</v>
      </c>
      <c r="K8" s="2125"/>
      <c r="L8" s="2126">
        <v>16978</v>
      </c>
      <c r="M8" s="2126">
        <v>12071</v>
      </c>
      <c r="N8" s="2126">
        <v>35671</v>
      </c>
      <c r="O8" s="2126">
        <v>72426</v>
      </c>
      <c r="P8" s="2126">
        <v>114284</v>
      </c>
      <c r="Q8" s="2126">
        <v>142757</v>
      </c>
      <c r="R8" s="2126">
        <v>184008</v>
      </c>
      <c r="S8" s="2127">
        <v>167959</v>
      </c>
      <c r="T8" s="2128"/>
    </row>
    <row r="9" spans="1:20" ht="9" customHeight="1">
      <c r="A9" s="2129"/>
      <c r="B9" s="2130" t="s">
        <v>46</v>
      </c>
      <c r="C9" s="2129"/>
      <c r="D9" s="2131"/>
      <c r="E9" s="2122">
        <v>166831</v>
      </c>
      <c r="F9" s="2123">
        <v>19756</v>
      </c>
      <c r="G9" s="2122">
        <v>0</v>
      </c>
      <c r="H9" s="2124">
        <f t="shared" si="0"/>
        <v>186587</v>
      </c>
      <c r="I9" s="2123">
        <v>186587</v>
      </c>
      <c r="J9" s="2122">
        <v>0</v>
      </c>
      <c r="K9" s="2126"/>
      <c r="L9" s="2126">
        <v>171061</v>
      </c>
      <c r="M9" s="2126">
        <v>160776</v>
      </c>
      <c r="N9" s="2126">
        <v>159937</v>
      </c>
      <c r="O9" s="2126">
        <v>128899</v>
      </c>
      <c r="P9" s="2126">
        <v>85696</v>
      </c>
      <c r="Q9" s="2126">
        <v>56702</v>
      </c>
      <c r="R9" s="2126">
        <v>19767</v>
      </c>
      <c r="S9" s="2126">
        <v>0</v>
      </c>
      <c r="T9" s="2128"/>
    </row>
    <row r="10" spans="1:20" ht="9" customHeight="1">
      <c r="A10" s="2132"/>
      <c r="B10" s="2133" t="s">
        <v>47</v>
      </c>
      <c r="C10" s="2132"/>
      <c r="D10" s="2134"/>
      <c r="E10" s="2122">
        <v>136215</v>
      </c>
      <c r="F10" s="2122">
        <v>287478</v>
      </c>
      <c r="G10" s="2122">
        <v>94357</v>
      </c>
      <c r="H10" s="2124">
        <f t="shared" si="0"/>
        <v>518050</v>
      </c>
      <c r="I10" s="2122">
        <v>391840</v>
      </c>
      <c r="J10" s="2122">
        <v>126210</v>
      </c>
      <c r="K10" s="2135"/>
      <c r="L10" s="2136">
        <v>579991</v>
      </c>
      <c r="M10" s="2136">
        <v>608688</v>
      </c>
      <c r="N10" s="2136">
        <v>674904</v>
      </c>
      <c r="O10" s="2136">
        <v>702326</v>
      </c>
      <c r="P10" s="2136">
        <v>737745</v>
      </c>
      <c r="Q10" s="2126">
        <v>808193</v>
      </c>
      <c r="R10" s="2126">
        <v>851535</v>
      </c>
      <c r="S10" s="2126">
        <v>844880</v>
      </c>
      <c r="T10" s="2137"/>
    </row>
    <row r="11" spans="1:20" ht="9" customHeight="1">
      <c r="A11" s="2132"/>
      <c r="B11" s="2133" t="s">
        <v>48</v>
      </c>
      <c r="C11" s="2132"/>
      <c r="D11" s="2134"/>
      <c r="E11" s="2122">
        <v>281683</v>
      </c>
      <c r="F11" s="2122">
        <v>411875</v>
      </c>
      <c r="G11" s="2122">
        <v>106266</v>
      </c>
      <c r="H11" s="2124">
        <f t="shared" si="0"/>
        <v>799824</v>
      </c>
      <c r="I11" s="2122">
        <v>694533</v>
      </c>
      <c r="J11" s="2122">
        <v>105291</v>
      </c>
      <c r="K11" s="2135"/>
      <c r="L11" s="2136">
        <v>753278</v>
      </c>
      <c r="M11" s="2136">
        <v>649674</v>
      </c>
      <c r="N11" s="2136">
        <v>568123</v>
      </c>
      <c r="O11" s="2136">
        <v>463432</v>
      </c>
      <c r="P11" s="2136">
        <v>384942</v>
      </c>
      <c r="Q11" s="2126">
        <v>332786</v>
      </c>
      <c r="R11" s="2126">
        <v>229581</v>
      </c>
      <c r="S11" s="2126">
        <v>132906</v>
      </c>
      <c r="T11" s="2137"/>
    </row>
    <row r="12" spans="1:20" ht="9" customHeight="1">
      <c r="A12" s="2138"/>
      <c r="B12" s="2139" t="s">
        <v>49</v>
      </c>
      <c r="C12" s="2138"/>
      <c r="D12" s="2140"/>
      <c r="E12" s="2122">
        <v>1809</v>
      </c>
      <c r="F12" s="2122">
        <v>2847</v>
      </c>
      <c r="G12" s="2122">
        <v>3241</v>
      </c>
      <c r="H12" s="2124">
        <f t="shared" si="0"/>
        <v>7897</v>
      </c>
      <c r="I12" s="2122">
        <v>5572</v>
      </c>
      <c r="J12" s="2122">
        <v>2325</v>
      </c>
      <c r="K12" s="2135"/>
      <c r="L12" s="2136">
        <v>6732</v>
      </c>
      <c r="M12" s="2136">
        <v>6309</v>
      </c>
      <c r="N12" s="2136">
        <v>6344</v>
      </c>
      <c r="O12" s="2136">
        <v>6917</v>
      </c>
      <c r="P12" s="2136">
        <v>7420</v>
      </c>
      <c r="Q12" s="2126">
        <v>9269</v>
      </c>
      <c r="R12" s="2126">
        <v>10498</v>
      </c>
      <c r="S12" s="2126">
        <v>15678</v>
      </c>
      <c r="T12" s="2137"/>
    </row>
    <row r="13" spans="1:20" ht="9" customHeight="1">
      <c r="A13" s="2138"/>
      <c r="B13" s="2139" t="s">
        <v>50</v>
      </c>
      <c r="C13" s="2138"/>
      <c r="D13" s="2141"/>
      <c r="E13" s="2142">
        <v>1140</v>
      </c>
      <c r="F13" s="2142">
        <v>2611</v>
      </c>
      <c r="G13" s="2142">
        <v>1227</v>
      </c>
      <c r="H13" s="2124">
        <f t="shared" si="0"/>
        <v>4978</v>
      </c>
      <c r="I13" s="2142">
        <v>4653</v>
      </c>
      <c r="J13" s="2142">
        <v>325</v>
      </c>
      <c r="K13" s="2144"/>
      <c r="L13" s="2145">
        <v>5700</v>
      </c>
      <c r="M13" s="2145">
        <v>4428</v>
      </c>
      <c r="N13" s="2145">
        <v>4246</v>
      </c>
      <c r="O13" s="2145">
        <v>4672</v>
      </c>
      <c r="P13" s="2145">
        <v>6925</v>
      </c>
      <c r="Q13" s="2146">
        <v>6761</v>
      </c>
      <c r="R13" s="2146">
        <v>7628</v>
      </c>
      <c r="S13" s="2146">
        <v>11846</v>
      </c>
      <c r="T13" s="2137"/>
    </row>
    <row r="14" spans="1:20" ht="9" customHeight="1">
      <c r="A14" s="953"/>
      <c r="B14" s="953"/>
      <c r="C14" s="953"/>
      <c r="D14" s="2147"/>
      <c r="E14" s="2148">
        <f aca="true" t="shared" si="1" ref="E14:J14">SUM(E8:E13)</f>
        <v>602155</v>
      </c>
      <c r="F14" s="2148">
        <f t="shared" si="1"/>
        <v>725230</v>
      </c>
      <c r="G14" s="2148">
        <f t="shared" si="1"/>
        <v>205091</v>
      </c>
      <c r="H14" s="2148">
        <f t="shared" si="1"/>
        <v>1532476</v>
      </c>
      <c r="I14" s="2148">
        <f t="shared" si="1"/>
        <v>1293550</v>
      </c>
      <c r="J14" s="2148">
        <f t="shared" si="1"/>
        <v>238926</v>
      </c>
      <c r="K14" s="2148"/>
      <c r="L14" s="2150">
        <f aca="true" t="shared" si="2" ref="L14:S14">SUM(L8:L13)</f>
        <v>1533740</v>
      </c>
      <c r="M14" s="2150">
        <f t="shared" si="2"/>
        <v>1441946</v>
      </c>
      <c r="N14" s="2150">
        <f t="shared" si="2"/>
        <v>1449225</v>
      </c>
      <c r="O14" s="2150">
        <f t="shared" si="2"/>
        <v>1378672</v>
      </c>
      <c r="P14" s="2150">
        <f t="shared" si="2"/>
        <v>1337012</v>
      </c>
      <c r="Q14" s="2150">
        <f t="shared" si="2"/>
        <v>1356468</v>
      </c>
      <c r="R14" s="2150">
        <f t="shared" si="2"/>
        <v>1303017</v>
      </c>
      <c r="S14" s="2150">
        <f t="shared" si="2"/>
        <v>1173269</v>
      </c>
      <c r="T14" s="2151"/>
    </row>
    <row r="15" spans="1:20" ht="9" customHeight="1">
      <c r="A15" s="2458" t="s">
        <v>51</v>
      </c>
      <c r="B15" s="2458"/>
      <c r="C15" s="2103"/>
      <c r="D15" s="2115"/>
      <c r="E15" s="2143"/>
      <c r="F15" s="2143"/>
      <c r="G15" s="2143"/>
      <c r="H15" s="2143"/>
      <c r="I15" s="2143"/>
      <c r="J15" s="2143"/>
      <c r="K15" s="2144"/>
      <c r="L15" s="2145"/>
      <c r="M15" s="2145"/>
      <c r="N15" s="2145"/>
      <c r="O15" s="2145"/>
      <c r="P15" s="2145"/>
      <c r="Q15" s="2146"/>
      <c r="R15" s="2146"/>
      <c r="S15" s="2144"/>
      <c r="T15" s="968"/>
    </row>
    <row r="16" spans="1:20" ht="9" customHeight="1">
      <c r="A16" s="2129"/>
      <c r="B16" s="2130" t="s">
        <v>52</v>
      </c>
      <c r="C16" s="2129"/>
      <c r="D16" s="2131"/>
      <c r="E16" s="2122">
        <v>36747</v>
      </c>
      <c r="F16" s="2122">
        <v>23435</v>
      </c>
      <c r="G16" s="2122">
        <v>0</v>
      </c>
      <c r="H16" s="2124">
        <f>SUM(E16:G16)</f>
        <v>60182</v>
      </c>
      <c r="I16" s="2122">
        <v>59063</v>
      </c>
      <c r="J16" s="2122">
        <v>1119</v>
      </c>
      <c r="K16" s="2135"/>
      <c r="L16" s="2136">
        <v>67697</v>
      </c>
      <c r="M16" s="2136">
        <v>63592</v>
      </c>
      <c r="N16" s="2136">
        <v>38864</v>
      </c>
      <c r="O16" s="2136">
        <v>44772</v>
      </c>
      <c r="P16" s="2136">
        <v>50599</v>
      </c>
      <c r="Q16" s="2126">
        <v>48575</v>
      </c>
      <c r="R16" s="2126">
        <v>50997</v>
      </c>
      <c r="S16" s="2126">
        <v>48275</v>
      </c>
      <c r="T16" s="2137"/>
    </row>
    <row r="17" spans="1:20" ht="9" customHeight="1">
      <c r="A17" s="2132"/>
      <c r="B17" s="2133" t="s">
        <v>49</v>
      </c>
      <c r="C17" s="2132"/>
      <c r="D17" s="2134"/>
      <c r="E17" s="2122">
        <v>6138</v>
      </c>
      <c r="F17" s="2122">
        <v>0</v>
      </c>
      <c r="G17" s="2122">
        <v>0</v>
      </c>
      <c r="H17" s="2124">
        <f>SUM(E17:G17)</f>
        <v>6138</v>
      </c>
      <c r="I17" s="2122">
        <v>6138</v>
      </c>
      <c r="J17" s="2122">
        <v>0</v>
      </c>
      <c r="K17" s="2135"/>
      <c r="L17" s="2136">
        <v>18872</v>
      </c>
      <c r="M17" s="2136">
        <v>13755</v>
      </c>
      <c r="N17" s="2136">
        <v>9335</v>
      </c>
      <c r="O17" s="2136">
        <v>1726</v>
      </c>
      <c r="P17" s="2136">
        <v>4249</v>
      </c>
      <c r="Q17" s="2126">
        <v>3750</v>
      </c>
      <c r="R17" s="2126">
        <v>6386</v>
      </c>
      <c r="S17" s="2126">
        <v>9134</v>
      </c>
      <c r="T17" s="2137"/>
    </row>
    <row r="18" spans="1:20" ht="9" customHeight="1">
      <c r="A18" s="2132"/>
      <c r="B18" s="2133" t="s">
        <v>50</v>
      </c>
      <c r="C18" s="2132"/>
      <c r="D18" s="2131"/>
      <c r="E18" s="2142">
        <v>6138</v>
      </c>
      <c r="F18" s="2142">
        <v>0</v>
      </c>
      <c r="G18" s="2142">
        <v>0</v>
      </c>
      <c r="H18" s="2124">
        <f>SUM(E18:G18)</f>
        <v>6138</v>
      </c>
      <c r="I18" s="2142">
        <v>6138</v>
      </c>
      <c r="J18" s="2142">
        <v>0</v>
      </c>
      <c r="K18" s="2144"/>
      <c r="L18" s="2145">
        <v>17208</v>
      </c>
      <c r="M18" s="2145">
        <v>12921</v>
      </c>
      <c r="N18" s="2145">
        <v>9338</v>
      </c>
      <c r="O18" s="2145">
        <v>1726</v>
      </c>
      <c r="P18" s="2145">
        <v>4499</v>
      </c>
      <c r="Q18" s="2146">
        <v>4000</v>
      </c>
      <c r="R18" s="2146">
        <v>6386</v>
      </c>
      <c r="S18" s="2146">
        <v>8151</v>
      </c>
      <c r="T18" s="2137"/>
    </row>
    <row r="19" spans="1:20" ht="9" customHeight="1">
      <c r="A19" s="953"/>
      <c r="B19" s="953"/>
      <c r="C19" s="953"/>
      <c r="D19" s="2147"/>
      <c r="E19" s="2148">
        <f aca="true" t="shared" si="3" ref="E19:J19">SUM(E16:E18)</f>
        <v>49023</v>
      </c>
      <c r="F19" s="2148">
        <f t="shared" si="3"/>
        <v>23435</v>
      </c>
      <c r="G19" s="2148">
        <f t="shared" si="3"/>
        <v>0</v>
      </c>
      <c r="H19" s="2148">
        <f t="shared" si="3"/>
        <v>72458</v>
      </c>
      <c r="I19" s="2148">
        <f t="shared" si="3"/>
        <v>71339</v>
      </c>
      <c r="J19" s="2148">
        <f t="shared" si="3"/>
        <v>1119</v>
      </c>
      <c r="K19" s="2149"/>
      <c r="L19" s="2150">
        <f>SUM(L16:L18)</f>
        <v>103777</v>
      </c>
      <c r="M19" s="2150">
        <f aca="true" t="shared" si="4" ref="M19:S19">SUM(M16:M18)</f>
        <v>90268</v>
      </c>
      <c r="N19" s="2150">
        <f t="shared" si="4"/>
        <v>57537</v>
      </c>
      <c r="O19" s="2150">
        <f t="shared" si="4"/>
        <v>48224</v>
      </c>
      <c r="P19" s="2150">
        <f t="shared" si="4"/>
        <v>59347</v>
      </c>
      <c r="Q19" s="2150">
        <f t="shared" si="4"/>
        <v>56325</v>
      </c>
      <c r="R19" s="2150">
        <f t="shared" si="4"/>
        <v>63769</v>
      </c>
      <c r="S19" s="2150">
        <f t="shared" si="4"/>
        <v>65560</v>
      </c>
      <c r="T19" s="2151"/>
    </row>
    <row r="20" spans="1:20" ht="9" customHeight="1">
      <c r="A20" s="2461" t="s">
        <v>53</v>
      </c>
      <c r="B20" s="2461"/>
      <c r="C20" s="2152"/>
      <c r="D20" s="2153"/>
      <c r="E20" s="2148">
        <f aca="true" t="shared" si="5" ref="E20:J20">E19+E14</f>
        <v>651178</v>
      </c>
      <c r="F20" s="2148">
        <f t="shared" si="5"/>
        <v>748665</v>
      </c>
      <c r="G20" s="2148">
        <f t="shared" si="5"/>
        <v>205091</v>
      </c>
      <c r="H20" s="2148">
        <f t="shared" si="5"/>
        <v>1604934</v>
      </c>
      <c r="I20" s="2148">
        <f t="shared" si="5"/>
        <v>1364889</v>
      </c>
      <c r="J20" s="2148">
        <f t="shared" si="5"/>
        <v>240045</v>
      </c>
      <c r="K20" s="2149"/>
      <c r="L20" s="2150">
        <f>L19+L14</f>
        <v>1637517</v>
      </c>
      <c r="M20" s="2150">
        <f aca="true" t="shared" si="6" ref="M20:S20">M19+M14</f>
        <v>1532214</v>
      </c>
      <c r="N20" s="2150">
        <f t="shared" si="6"/>
        <v>1506762</v>
      </c>
      <c r="O20" s="2150">
        <f t="shared" si="6"/>
        <v>1426896</v>
      </c>
      <c r="P20" s="2150">
        <f t="shared" si="6"/>
        <v>1396359</v>
      </c>
      <c r="Q20" s="2150">
        <f t="shared" si="6"/>
        <v>1412793</v>
      </c>
      <c r="R20" s="2150">
        <f t="shared" si="6"/>
        <v>1366786</v>
      </c>
      <c r="S20" s="2150">
        <f t="shared" si="6"/>
        <v>1238829</v>
      </c>
      <c r="T20" s="2151"/>
    </row>
    <row r="21" spans="1:20" ht="9" customHeight="1">
      <c r="A21" s="2458" t="s">
        <v>54</v>
      </c>
      <c r="B21" s="2458"/>
      <c r="C21" s="953"/>
      <c r="D21" s="2154"/>
      <c r="E21" s="2143"/>
      <c r="F21" s="2143"/>
      <c r="G21" s="2143"/>
      <c r="H21" s="2143"/>
      <c r="I21" s="2143"/>
      <c r="J21" s="2143"/>
      <c r="K21" s="2144"/>
      <c r="L21" s="2145"/>
      <c r="M21" s="2145"/>
      <c r="N21" s="2145"/>
      <c r="O21" s="2145"/>
      <c r="P21" s="2145"/>
      <c r="Q21" s="2146"/>
      <c r="R21" s="2146"/>
      <c r="S21" s="2144"/>
      <c r="T21" s="968"/>
    </row>
    <row r="22" spans="1:20" ht="9" customHeight="1">
      <c r="A22" s="2458" t="s">
        <v>44</v>
      </c>
      <c r="B22" s="2458"/>
      <c r="C22" s="2103"/>
      <c r="D22" s="2115"/>
      <c r="E22" s="2155"/>
      <c r="F22" s="2143"/>
      <c r="G22" s="2143"/>
      <c r="H22" s="2143"/>
      <c r="I22" s="2143"/>
      <c r="J22" s="2143"/>
      <c r="K22" s="2144"/>
      <c r="L22" s="2145"/>
      <c r="M22" s="2145"/>
      <c r="N22" s="2145"/>
      <c r="O22" s="2145"/>
      <c r="P22" s="2145"/>
      <c r="Q22" s="2146"/>
      <c r="R22" s="2146"/>
      <c r="S22" s="2144"/>
      <c r="T22" s="968"/>
    </row>
    <row r="23" spans="1:20" ht="9" customHeight="1">
      <c r="A23" s="2129"/>
      <c r="B23" s="2130" t="s">
        <v>55</v>
      </c>
      <c r="C23" s="2129"/>
      <c r="D23" s="2131"/>
      <c r="E23" s="2122">
        <v>169149</v>
      </c>
      <c r="F23" s="2122">
        <v>6263</v>
      </c>
      <c r="G23" s="2122">
        <v>988</v>
      </c>
      <c r="H23" s="2124">
        <f>SUM(E23:G23)</f>
        <v>176400</v>
      </c>
      <c r="I23" s="2122">
        <v>165149</v>
      </c>
      <c r="J23" s="2122">
        <v>11251</v>
      </c>
      <c r="K23" s="2135"/>
      <c r="L23" s="2136">
        <v>172238</v>
      </c>
      <c r="M23" s="2136">
        <v>161019</v>
      </c>
      <c r="N23" s="2136">
        <v>161320</v>
      </c>
      <c r="O23" s="2136">
        <v>168648</v>
      </c>
      <c r="P23" s="2136">
        <v>152385</v>
      </c>
      <c r="Q23" s="2126">
        <v>134728</v>
      </c>
      <c r="R23" s="2126">
        <v>143539</v>
      </c>
      <c r="S23" s="2126">
        <v>161766</v>
      </c>
      <c r="T23" s="2137"/>
    </row>
    <row r="24" spans="1:20" ht="9" customHeight="1">
      <c r="A24" s="2132"/>
      <c r="B24" s="2133" t="s">
        <v>47</v>
      </c>
      <c r="C24" s="2132"/>
      <c r="D24" s="2134"/>
      <c r="E24" s="2122">
        <v>26004</v>
      </c>
      <c r="F24" s="2122">
        <v>89489</v>
      </c>
      <c r="G24" s="2122">
        <v>30041</v>
      </c>
      <c r="H24" s="2124">
        <f>SUM(E24:G24)</f>
        <v>145534</v>
      </c>
      <c r="I24" s="2122">
        <v>122769</v>
      </c>
      <c r="J24" s="2122">
        <v>22765</v>
      </c>
      <c r="K24" s="2135"/>
      <c r="L24" s="2136">
        <v>147822</v>
      </c>
      <c r="M24" s="2136">
        <v>143739</v>
      </c>
      <c r="N24" s="2136">
        <v>137459</v>
      </c>
      <c r="O24" s="2136">
        <v>132267</v>
      </c>
      <c r="P24" s="2136">
        <v>131890</v>
      </c>
      <c r="Q24" s="2126">
        <v>138376</v>
      </c>
      <c r="R24" s="2126">
        <v>131578</v>
      </c>
      <c r="S24" s="2126">
        <v>130751</v>
      </c>
      <c r="T24" s="2137"/>
    </row>
    <row r="25" spans="1:20" ht="9" customHeight="1">
      <c r="A25" s="2138"/>
      <c r="B25" s="2139" t="s">
        <v>49</v>
      </c>
      <c r="C25" s="2138"/>
      <c r="D25" s="2140"/>
      <c r="E25" s="2122">
        <v>13939</v>
      </c>
      <c r="F25" s="2122">
        <v>634</v>
      </c>
      <c r="G25" s="2122">
        <v>14</v>
      </c>
      <c r="H25" s="2124">
        <f>SUM(E25:G25)</f>
        <v>14587</v>
      </c>
      <c r="I25" s="2122">
        <v>14560</v>
      </c>
      <c r="J25" s="2122">
        <v>27</v>
      </c>
      <c r="K25" s="2135"/>
      <c r="L25" s="2136">
        <v>12049</v>
      </c>
      <c r="M25" s="2136">
        <v>8377</v>
      </c>
      <c r="N25" s="2136">
        <v>11713</v>
      </c>
      <c r="O25" s="2136">
        <v>9193</v>
      </c>
      <c r="P25" s="2136">
        <v>9179</v>
      </c>
      <c r="Q25" s="2126">
        <v>9515</v>
      </c>
      <c r="R25" s="2126">
        <v>10475</v>
      </c>
      <c r="S25" s="2126">
        <v>8985</v>
      </c>
      <c r="T25" s="2137"/>
    </row>
    <row r="26" spans="1:20" ht="9" customHeight="1">
      <c r="A26" s="2138"/>
      <c r="B26" s="2139" t="s">
        <v>50</v>
      </c>
      <c r="C26" s="2138"/>
      <c r="D26" s="2141"/>
      <c r="E26" s="2142">
        <v>18394</v>
      </c>
      <c r="F26" s="2142">
        <v>439</v>
      </c>
      <c r="G26" s="2142">
        <v>58</v>
      </c>
      <c r="H26" s="2124">
        <f>SUM(E26:G26)</f>
        <v>18891</v>
      </c>
      <c r="I26" s="2142">
        <v>18668</v>
      </c>
      <c r="J26" s="2142">
        <v>223</v>
      </c>
      <c r="K26" s="2144"/>
      <c r="L26" s="2145">
        <v>15460</v>
      </c>
      <c r="M26" s="2145">
        <v>12384</v>
      </c>
      <c r="N26" s="2145">
        <v>12166</v>
      </c>
      <c r="O26" s="2145">
        <v>11577</v>
      </c>
      <c r="P26" s="2145">
        <v>9815</v>
      </c>
      <c r="Q26" s="2146">
        <v>9545</v>
      </c>
      <c r="R26" s="2146">
        <v>11306</v>
      </c>
      <c r="S26" s="2146">
        <v>9301</v>
      </c>
      <c r="T26" s="2137"/>
    </row>
    <row r="27" spans="1:20" ht="9" customHeight="1">
      <c r="A27" s="953"/>
      <c r="B27" s="953"/>
      <c r="C27" s="953"/>
      <c r="D27" s="2147"/>
      <c r="E27" s="2148">
        <f aca="true" t="shared" si="7" ref="E27:J27">SUM(E23:E26)</f>
        <v>227486</v>
      </c>
      <c r="F27" s="2148">
        <f t="shared" si="7"/>
        <v>96825</v>
      </c>
      <c r="G27" s="2148">
        <f t="shared" si="7"/>
        <v>31101</v>
      </c>
      <c r="H27" s="2148">
        <f t="shared" si="7"/>
        <v>355412</v>
      </c>
      <c r="I27" s="2148">
        <f t="shared" si="7"/>
        <v>321146</v>
      </c>
      <c r="J27" s="2148">
        <f t="shared" si="7"/>
        <v>34266</v>
      </c>
      <c r="K27" s="2149"/>
      <c r="L27" s="2150">
        <f>SUM(L23:L26)</f>
        <v>347569</v>
      </c>
      <c r="M27" s="2150">
        <f aca="true" t="shared" si="8" ref="M27:S27">SUM(M23:M26)</f>
        <v>325519</v>
      </c>
      <c r="N27" s="2150">
        <f t="shared" si="8"/>
        <v>322658</v>
      </c>
      <c r="O27" s="2150">
        <f t="shared" si="8"/>
        <v>321685</v>
      </c>
      <c r="P27" s="2150">
        <f t="shared" si="8"/>
        <v>303269</v>
      </c>
      <c r="Q27" s="2150">
        <f t="shared" si="8"/>
        <v>292164</v>
      </c>
      <c r="R27" s="2150">
        <f t="shared" si="8"/>
        <v>296898</v>
      </c>
      <c r="S27" s="2150">
        <f t="shared" si="8"/>
        <v>310803</v>
      </c>
      <c r="T27" s="2151"/>
    </row>
    <row r="28" spans="1:20" ht="9" customHeight="1">
      <c r="A28" s="2458" t="s">
        <v>51</v>
      </c>
      <c r="B28" s="2458"/>
      <c r="C28" s="2103"/>
      <c r="D28" s="2115"/>
      <c r="E28" s="2143"/>
      <c r="F28" s="2143"/>
      <c r="G28" s="2143"/>
      <c r="H28" s="2143"/>
      <c r="I28" s="2143"/>
      <c r="J28" s="2143"/>
      <c r="K28" s="2144"/>
      <c r="L28" s="2145"/>
      <c r="M28" s="2145"/>
      <c r="N28" s="2145"/>
      <c r="O28" s="2145"/>
      <c r="P28" s="2145"/>
      <c r="Q28" s="2146"/>
      <c r="R28" s="2146"/>
      <c r="S28" s="2146"/>
      <c r="T28" s="968"/>
    </row>
    <row r="29" spans="1:20" ht="9" customHeight="1">
      <c r="A29" s="2156"/>
      <c r="B29" s="2119" t="s">
        <v>52</v>
      </c>
      <c r="C29" s="2157"/>
      <c r="D29" s="2131"/>
      <c r="E29" s="2142">
        <v>0</v>
      </c>
      <c r="F29" s="2142">
        <v>0</v>
      </c>
      <c r="G29" s="2142">
        <v>0</v>
      </c>
      <c r="H29" s="2143">
        <v>0</v>
      </c>
      <c r="I29" s="2142">
        <v>0</v>
      </c>
      <c r="J29" s="2142">
        <v>0</v>
      </c>
      <c r="K29" s="2144"/>
      <c r="L29" s="2145">
        <v>3</v>
      </c>
      <c r="M29" s="2145">
        <v>3</v>
      </c>
      <c r="N29" s="2145">
        <v>5</v>
      </c>
      <c r="O29" s="2145">
        <v>6</v>
      </c>
      <c r="P29" s="2145">
        <v>9</v>
      </c>
      <c r="Q29" s="2146">
        <v>10</v>
      </c>
      <c r="R29" s="2146">
        <v>10</v>
      </c>
      <c r="S29" s="2146">
        <v>13</v>
      </c>
      <c r="T29" s="2137"/>
    </row>
    <row r="30" spans="1:20" ht="9" customHeight="1">
      <c r="A30" s="2461" t="s">
        <v>56</v>
      </c>
      <c r="B30" s="2461"/>
      <c r="C30" s="2152"/>
      <c r="D30" s="2158"/>
      <c r="E30" s="2148">
        <f aca="true" t="shared" si="9" ref="E30:J30">E29+E27</f>
        <v>227486</v>
      </c>
      <c r="F30" s="2148">
        <f t="shared" si="9"/>
        <v>96825</v>
      </c>
      <c r="G30" s="2148">
        <f t="shared" si="9"/>
        <v>31101</v>
      </c>
      <c r="H30" s="2148">
        <f t="shared" si="9"/>
        <v>355412</v>
      </c>
      <c r="I30" s="2148">
        <f t="shared" si="9"/>
        <v>321146</v>
      </c>
      <c r="J30" s="2148">
        <f t="shared" si="9"/>
        <v>34266</v>
      </c>
      <c r="K30" s="2149"/>
      <c r="L30" s="2159">
        <f>L29+L27</f>
        <v>347572</v>
      </c>
      <c r="M30" s="2159">
        <f aca="true" t="shared" si="10" ref="M30:S30">M29+M27</f>
        <v>325522</v>
      </c>
      <c r="N30" s="2159">
        <f t="shared" si="10"/>
        <v>322663</v>
      </c>
      <c r="O30" s="2159">
        <f t="shared" si="10"/>
        <v>321691</v>
      </c>
      <c r="P30" s="2159">
        <f t="shared" si="10"/>
        <v>303278</v>
      </c>
      <c r="Q30" s="2159">
        <f t="shared" si="10"/>
        <v>292174</v>
      </c>
      <c r="R30" s="2159">
        <f t="shared" si="10"/>
        <v>296908</v>
      </c>
      <c r="S30" s="2159">
        <f t="shared" si="10"/>
        <v>310816</v>
      </c>
      <c r="T30" s="2151"/>
    </row>
    <row r="31" spans="1:20" ht="9" customHeight="1">
      <c r="A31" s="2368" t="s">
        <v>57</v>
      </c>
      <c r="B31" s="2368"/>
      <c r="C31" s="945"/>
      <c r="D31" s="2115"/>
      <c r="E31" s="2143"/>
      <c r="F31" s="2143"/>
      <c r="G31" s="2143"/>
      <c r="H31" s="2143"/>
      <c r="I31" s="2143"/>
      <c r="J31" s="2143"/>
      <c r="K31" s="2144"/>
      <c r="L31" s="2145"/>
      <c r="M31" s="2145"/>
      <c r="N31" s="2145"/>
      <c r="O31" s="2145"/>
      <c r="P31" s="2145"/>
      <c r="Q31" s="2146"/>
      <c r="R31" s="2146"/>
      <c r="S31" s="2146"/>
      <c r="T31" s="968"/>
    </row>
    <row r="32" spans="1:20" ht="9" customHeight="1">
      <c r="A32" s="2458" t="s">
        <v>44</v>
      </c>
      <c r="B32" s="2458"/>
      <c r="C32" s="2114"/>
      <c r="D32" s="2115"/>
      <c r="E32" s="2143"/>
      <c r="F32" s="2143"/>
      <c r="G32" s="2143"/>
      <c r="H32" s="2143"/>
      <c r="I32" s="2143"/>
      <c r="J32" s="2143"/>
      <c r="K32" s="2144"/>
      <c r="L32" s="2145"/>
      <c r="M32" s="2145"/>
      <c r="N32" s="2145"/>
      <c r="O32" s="2145"/>
      <c r="P32" s="2145"/>
      <c r="Q32" s="2146"/>
      <c r="R32" s="2146"/>
      <c r="S32" s="2146"/>
      <c r="T32" s="968"/>
    </row>
    <row r="33" spans="1:20" ht="9" customHeight="1">
      <c r="A33" s="2118"/>
      <c r="B33" s="2119" t="s">
        <v>58</v>
      </c>
      <c r="C33" s="2129"/>
      <c r="D33" s="2131"/>
      <c r="E33" s="2122">
        <v>1514</v>
      </c>
      <c r="F33" s="2122">
        <v>320</v>
      </c>
      <c r="G33" s="2122">
        <v>0</v>
      </c>
      <c r="H33" s="2124">
        <f>SUM(E33:G33)</f>
        <v>1834</v>
      </c>
      <c r="I33" s="2122">
        <v>1834</v>
      </c>
      <c r="J33" s="2122">
        <v>0</v>
      </c>
      <c r="K33" s="2135"/>
      <c r="L33" s="2136">
        <v>2161</v>
      </c>
      <c r="M33" s="2136">
        <v>2245</v>
      </c>
      <c r="N33" s="2136">
        <v>2341</v>
      </c>
      <c r="O33" s="2136">
        <v>2432</v>
      </c>
      <c r="P33" s="2136">
        <v>2542</v>
      </c>
      <c r="Q33" s="2126">
        <v>2547</v>
      </c>
      <c r="R33" s="2126">
        <v>2514</v>
      </c>
      <c r="S33" s="2126">
        <v>2545</v>
      </c>
      <c r="T33" s="968"/>
    </row>
    <row r="34" spans="1:20" ht="9" customHeight="1">
      <c r="A34" s="2132"/>
      <c r="B34" s="2133" t="s">
        <v>59</v>
      </c>
      <c r="C34" s="2160"/>
      <c r="D34" s="2134"/>
      <c r="E34" s="2122">
        <v>3121</v>
      </c>
      <c r="F34" s="2122">
        <v>6221</v>
      </c>
      <c r="G34" s="2122">
        <v>38</v>
      </c>
      <c r="H34" s="2124">
        <f>SUM(E34:G34)</f>
        <v>9380</v>
      </c>
      <c r="I34" s="2122">
        <v>9380</v>
      </c>
      <c r="J34" s="2122">
        <v>0</v>
      </c>
      <c r="K34" s="2135"/>
      <c r="L34" s="2136">
        <v>10344</v>
      </c>
      <c r="M34" s="2136">
        <v>10284</v>
      </c>
      <c r="N34" s="2136">
        <v>10715</v>
      </c>
      <c r="O34" s="2136">
        <v>11186</v>
      </c>
      <c r="P34" s="2136">
        <v>12643</v>
      </c>
      <c r="Q34" s="2126">
        <v>12640</v>
      </c>
      <c r="R34" s="2126">
        <v>12782</v>
      </c>
      <c r="S34" s="2126">
        <v>13152</v>
      </c>
      <c r="T34" s="968"/>
    </row>
    <row r="35" spans="1:20" ht="9" customHeight="1">
      <c r="A35" s="2161"/>
      <c r="B35" s="2162" t="s">
        <v>60</v>
      </c>
      <c r="C35" s="2163"/>
      <c r="D35" s="2164"/>
      <c r="E35" s="2165"/>
      <c r="F35" s="2165"/>
      <c r="G35" s="2165"/>
      <c r="H35" s="2166"/>
      <c r="I35" s="2165"/>
      <c r="J35" s="2165"/>
      <c r="K35" s="2167"/>
      <c r="L35" s="2168"/>
      <c r="M35" s="2168"/>
      <c r="N35" s="2168"/>
      <c r="O35" s="2168"/>
      <c r="P35" s="2168"/>
      <c r="Q35" s="2169"/>
      <c r="R35" s="2169"/>
      <c r="S35" s="2169"/>
      <c r="T35" s="968"/>
    </row>
    <row r="36" spans="1:20" ht="9" customHeight="1">
      <c r="A36" s="2118"/>
      <c r="B36" s="2130" t="s">
        <v>61</v>
      </c>
      <c r="C36" s="2170"/>
      <c r="D36" s="2121"/>
      <c r="E36" s="2122">
        <v>0</v>
      </c>
      <c r="F36" s="2122">
        <v>2261</v>
      </c>
      <c r="G36" s="2122">
        <v>767</v>
      </c>
      <c r="H36" s="2124">
        <f>SUM(E36:G36)</f>
        <v>3028</v>
      </c>
      <c r="I36" s="2122">
        <v>3028</v>
      </c>
      <c r="J36" s="2122">
        <v>0</v>
      </c>
      <c r="K36" s="2135"/>
      <c r="L36" s="2136">
        <v>1931</v>
      </c>
      <c r="M36" s="2136">
        <v>1385</v>
      </c>
      <c r="N36" s="2136">
        <v>851</v>
      </c>
      <c r="O36" s="2136">
        <v>630</v>
      </c>
      <c r="P36" s="2136">
        <v>0</v>
      </c>
      <c r="Q36" s="2126">
        <v>0</v>
      </c>
      <c r="R36" s="2126">
        <v>0</v>
      </c>
      <c r="S36" s="2126">
        <v>0</v>
      </c>
      <c r="T36" s="968"/>
    </row>
    <row r="37" spans="1:20" ht="9" customHeight="1">
      <c r="A37" s="2132"/>
      <c r="B37" s="2133" t="s">
        <v>62</v>
      </c>
      <c r="C37" s="2160"/>
      <c r="D37" s="2121"/>
      <c r="E37" s="2122">
        <v>269</v>
      </c>
      <c r="F37" s="2122">
        <v>4898</v>
      </c>
      <c r="G37" s="2122">
        <v>253</v>
      </c>
      <c r="H37" s="2124">
        <f>SUM(E37:G37)</f>
        <v>5420</v>
      </c>
      <c r="I37" s="2122">
        <v>5420</v>
      </c>
      <c r="J37" s="2122">
        <v>0</v>
      </c>
      <c r="K37" s="2135"/>
      <c r="L37" s="2171">
        <v>5532</v>
      </c>
      <c r="M37" s="2171">
        <v>5506</v>
      </c>
      <c r="N37" s="2171">
        <v>6130</v>
      </c>
      <c r="O37" s="2171">
        <v>6196</v>
      </c>
      <c r="P37" s="2171">
        <v>6321</v>
      </c>
      <c r="Q37" s="2172">
        <v>7188</v>
      </c>
      <c r="R37" s="2172">
        <v>7301</v>
      </c>
      <c r="S37" s="2172">
        <v>7412</v>
      </c>
      <c r="T37" s="968"/>
    </row>
    <row r="38" spans="1:20" ht="9" customHeight="1">
      <c r="A38" s="2161"/>
      <c r="B38" s="2162" t="s">
        <v>60</v>
      </c>
      <c r="C38" s="2163"/>
      <c r="D38" s="2164"/>
      <c r="E38" s="2165"/>
      <c r="F38" s="2165"/>
      <c r="G38" s="2165"/>
      <c r="H38" s="2166"/>
      <c r="I38" s="2165"/>
      <c r="J38" s="2165"/>
      <c r="K38" s="2167"/>
      <c r="L38" s="2168"/>
      <c r="M38" s="2168"/>
      <c r="N38" s="2168"/>
      <c r="O38" s="2168"/>
      <c r="P38" s="2168"/>
      <c r="Q38" s="2169"/>
      <c r="R38" s="2169"/>
      <c r="S38" s="2169"/>
      <c r="T38" s="968"/>
    </row>
    <row r="39" spans="1:20" ht="9" customHeight="1">
      <c r="A39" s="2118"/>
      <c r="B39" s="2119" t="s">
        <v>63</v>
      </c>
      <c r="C39" s="2170"/>
      <c r="D39" s="2131"/>
      <c r="E39" s="2142">
        <v>0</v>
      </c>
      <c r="F39" s="2142">
        <v>2152</v>
      </c>
      <c r="G39" s="2142">
        <v>82</v>
      </c>
      <c r="H39" s="2124">
        <f>SUM(E39:G39)</f>
        <v>2234</v>
      </c>
      <c r="I39" s="2142">
        <v>2234</v>
      </c>
      <c r="J39" s="2142">
        <v>0</v>
      </c>
      <c r="K39" s="2144"/>
      <c r="L39" s="2145">
        <v>1669</v>
      </c>
      <c r="M39" s="2145">
        <v>1093</v>
      </c>
      <c r="N39" s="2145">
        <v>542</v>
      </c>
      <c r="O39" s="2145">
        <v>176</v>
      </c>
      <c r="P39" s="2145">
        <v>0</v>
      </c>
      <c r="Q39" s="2146">
        <v>0</v>
      </c>
      <c r="R39" s="2146">
        <v>0</v>
      </c>
      <c r="S39" s="2146">
        <v>0</v>
      </c>
      <c r="T39" s="968"/>
    </row>
    <row r="40" spans="1:20" ht="9" customHeight="1">
      <c r="A40" s="2461" t="s">
        <v>64</v>
      </c>
      <c r="B40" s="2461"/>
      <c r="C40" s="2152"/>
      <c r="D40" s="2158"/>
      <c r="E40" s="2148">
        <f>SUM(E33:E39)</f>
        <v>4904</v>
      </c>
      <c r="F40" s="2148">
        <f>SUM(F33:F39)</f>
        <v>15852</v>
      </c>
      <c r="G40" s="2148">
        <f aca="true" t="shared" si="11" ref="G40:L40">SUM(G33:G39)</f>
        <v>1140</v>
      </c>
      <c r="H40" s="2148">
        <f t="shared" si="11"/>
        <v>21896</v>
      </c>
      <c r="I40" s="2148">
        <f t="shared" si="11"/>
        <v>21896</v>
      </c>
      <c r="J40" s="2148">
        <f t="shared" si="11"/>
        <v>0</v>
      </c>
      <c r="K40" s="2149"/>
      <c r="L40" s="2150">
        <f t="shared" si="11"/>
        <v>21637</v>
      </c>
      <c r="M40" s="2150">
        <f aca="true" t="shared" si="12" ref="M40:S40">SUM(M33:M39)</f>
        <v>20513</v>
      </c>
      <c r="N40" s="2150">
        <f t="shared" si="12"/>
        <v>20579</v>
      </c>
      <c r="O40" s="2150">
        <f t="shared" si="12"/>
        <v>20620</v>
      </c>
      <c r="P40" s="2150">
        <f t="shared" si="12"/>
        <v>21506</v>
      </c>
      <c r="Q40" s="2150">
        <f t="shared" si="12"/>
        <v>22375</v>
      </c>
      <c r="R40" s="2150">
        <f t="shared" si="12"/>
        <v>22597</v>
      </c>
      <c r="S40" s="2150">
        <f t="shared" si="12"/>
        <v>23109</v>
      </c>
      <c r="T40" s="2173"/>
    </row>
    <row r="41" spans="1:20" ht="9" customHeight="1">
      <c r="A41" s="2368" t="s">
        <v>65</v>
      </c>
      <c r="B41" s="2368"/>
      <c r="C41" s="2174"/>
      <c r="D41" s="2115"/>
      <c r="E41" s="2143"/>
      <c r="F41" s="2143"/>
      <c r="G41" s="2143"/>
      <c r="H41" s="2143"/>
      <c r="I41" s="2143"/>
      <c r="J41" s="2143"/>
      <c r="K41" s="2144"/>
      <c r="L41" s="2145"/>
      <c r="M41" s="2145"/>
      <c r="N41" s="2145"/>
      <c r="O41" s="2145"/>
      <c r="P41" s="2145"/>
      <c r="Q41" s="2146"/>
      <c r="R41" s="2146"/>
      <c r="S41" s="2146"/>
      <c r="T41" s="968"/>
    </row>
    <row r="42" spans="1:20" ht="9" customHeight="1">
      <c r="A42" s="2103"/>
      <c r="B42" s="2103" t="s">
        <v>66</v>
      </c>
      <c r="C42" s="2170"/>
      <c r="D42" s="2175"/>
      <c r="E42" s="2122">
        <v>13550</v>
      </c>
      <c r="F42" s="2122">
        <v>25073</v>
      </c>
      <c r="G42" s="2122">
        <v>93</v>
      </c>
      <c r="H42" s="2124">
        <f>SUM(E42:G42)</f>
        <v>38716</v>
      </c>
      <c r="I42" s="2122">
        <v>37885</v>
      </c>
      <c r="J42" s="2122">
        <v>831</v>
      </c>
      <c r="K42" s="2135"/>
      <c r="L42" s="2136">
        <v>38012</v>
      </c>
      <c r="M42" s="2136">
        <v>34459</v>
      </c>
      <c r="N42" s="2136">
        <v>32436</v>
      </c>
      <c r="O42" s="2136">
        <v>31637</v>
      </c>
      <c r="P42" s="2136">
        <v>28694</v>
      </c>
      <c r="Q42" s="2126">
        <v>28093</v>
      </c>
      <c r="R42" s="2126">
        <v>27219</v>
      </c>
      <c r="S42" s="2126">
        <v>27430</v>
      </c>
      <c r="T42" s="2176"/>
    </row>
    <row r="43" spans="1:20" ht="9" customHeight="1">
      <c r="A43" s="2177"/>
      <c r="B43" s="2177" t="s">
        <v>51</v>
      </c>
      <c r="C43" s="2178"/>
      <c r="D43" s="2115"/>
      <c r="E43" s="2142">
        <v>6900</v>
      </c>
      <c r="F43" s="2142">
        <v>1755</v>
      </c>
      <c r="G43" s="2142">
        <v>44</v>
      </c>
      <c r="H43" s="2124">
        <f>SUM(E43:G43)</f>
        <v>8699</v>
      </c>
      <c r="I43" s="2142">
        <v>8699</v>
      </c>
      <c r="J43" s="2165">
        <v>0</v>
      </c>
      <c r="K43" s="2144"/>
      <c r="L43" s="2145">
        <v>8028</v>
      </c>
      <c r="M43" s="2145">
        <v>8317</v>
      </c>
      <c r="N43" s="2145">
        <v>8442</v>
      </c>
      <c r="O43" s="2145">
        <v>7449</v>
      </c>
      <c r="P43" s="2145">
        <v>3064</v>
      </c>
      <c r="Q43" s="2146">
        <v>2287</v>
      </c>
      <c r="R43" s="2146">
        <v>1973</v>
      </c>
      <c r="S43" s="2146">
        <v>2271</v>
      </c>
      <c r="T43" s="2137"/>
    </row>
    <row r="44" spans="1:20" ht="9" customHeight="1">
      <c r="A44" s="2461" t="s">
        <v>67</v>
      </c>
      <c r="B44" s="2461"/>
      <c r="C44" s="2152"/>
      <c r="D44" s="2158"/>
      <c r="E44" s="2148">
        <f>SUM(E42:E43)</f>
        <v>20450</v>
      </c>
      <c r="F44" s="2148">
        <f aca="true" t="shared" si="13" ref="F44:L44">SUM(F42:F43)</f>
        <v>26828</v>
      </c>
      <c r="G44" s="2148">
        <f t="shared" si="13"/>
        <v>137</v>
      </c>
      <c r="H44" s="2148">
        <f t="shared" si="13"/>
        <v>47415</v>
      </c>
      <c r="I44" s="2148">
        <f t="shared" si="13"/>
        <v>46584</v>
      </c>
      <c r="J44" s="2148">
        <f t="shared" si="13"/>
        <v>831</v>
      </c>
      <c r="K44" s="2149"/>
      <c r="L44" s="2150">
        <f t="shared" si="13"/>
        <v>46040</v>
      </c>
      <c r="M44" s="2150">
        <f aca="true" t="shared" si="14" ref="M44:S44">SUM(M42:M43)</f>
        <v>42776</v>
      </c>
      <c r="N44" s="2150">
        <f t="shared" si="14"/>
        <v>40878</v>
      </c>
      <c r="O44" s="2150">
        <f t="shared" si="14"/>
        <v>39086</v>
      </c>
      <c r="P44" s="2150">
        <f t="shared" si="14"/>
        <v>31758</v>
      </c>
      <c r="Q44" s="2150">
        <f t="shared" si="14"/>
        <v>30380</v>
      </c>
      <c r="R44" s="2150">
        <f t="shared" si="14"/>
        <v>29192</v>
      </c>
      <c r="S44" s="2150">
        <f t="shared" si="14"/>
        <v>29701</v>
      </c>
      <c r="T44" s="2173"/>
    </row>
    <row r="45" spans="1:20" ht="9" customHeight="1">
      <c r="A45" s="2368" t="s">
        <v>68</v>
      </c>
      <c r="B45" s="2368"/>
      <c r="C45" s="2174"/>
      <c r="D45" s="2179"/>
      <c r="E45" s="2143"/>
      <c r="F45" s="2143"/>
      <c r="G45" s="2143"/>
      <c r="H45" s="2143"/>
      <c r="I45" s="2143"/>
      <c r="J45" s="2143"/>
      <c r="K45" s="2144"/>
      <c r="L45" s="2145"/>
      <c r="M45" s="2145"/>
      <c r="N45" s="2145"/>
      <c r="O45" s="2145"/>
      <c r="P45" s="2145"/>
      <c r="Q45" s="2146"/>
      <c r="R45" s="2146"/>
      <c r="S45" s="2146"/>
      <c r="T45" s="2137"/>
    </row>
    <row r="46" spans="1:20" ht="9" customHeight="1">
      <c r="A46" s="2103"/>
      <c r="B46" s="2103" t="s">
        <v>66</v>
      </c>
      <c r="C46" s="2114"/>
      <c r="D46" s="2179"/>
      <c r="E46" s="2122">
        <v>741</v>
      </c>
      <c r="F46" s="2122">
        <v>29</v>
      </c>
      <c r="G46" s="2122">
        <v>0</v>
      </c>
      <c r="H46" s="2124">
        <f>SUM(E46:G46)</f>
        <v>770</v>
      </c>
      <c r="I46" s="2122">
        <v>770</v>
      </c>
      <c r="J46" s="2122">
        <v>0</v>
      </c>
      <c r="K46" s="2135"/>
      <c r="L46" s="2136">
        <v>1093</v>
      </c>
      <c r="M46" s="2136">
        <v>1258</v>
      </c>
      <c r="N46" s="2136">
        <v>1154</v>
      </c>
      <c r="O46" s="2136">
        <v>1512</v>
      </c>
      <c r="P46" s="2136">
        <v>1118</v>
      </c>
      <c r="Q46" s="2126">
        <v>1693</v>
      </c>
      <c r="R46" s="2126">
        <v>1735</v>
      </c>
      <c r="S46" s="2126">
        <v>5514</v>
      </c>
      <c r="T46" s="2137"/>
    </row>
    <row r="47" spans="1:20" ht="9" customHeight="1">
      <c r="A47" s="2177"/>
      <c r="B47" s="2177" t="s">
        <v>51</v>
      </c>
      <c r="C47" s="2180"/>
      <c r="D47" s="2181"/>
      <c r="E47" s="2165">
        <v>2057</v>
      </c>
      <c r="F47" s="2165">
        <v>156</v>
      </c>
      <c r="G47" s="2165">
        <v>0</v>
      </c>
      <c r="H47" s="2124">
        <f>SUM(E47:G47)</f>
        <v>2213</v>
      </c>
      <c r="I47" s="2165">
        <v>2213</v>
      </c>
      <c r="J47" s="2165">
        <v>0</v>
      </c>
      <c r="K47" s="2167"/>
      <c r="L47" s="2168">
        <v>124</v>
      </c>
      <c r="M47" s="2168">
        <v>651</v>
      </c>
      <c r="N47" s="2168">
        <v>660</v>
      </c>
      <c r="O47" s="2168">
        <v>248</v>
      </c>
      <c r="P47" s="2168">
        <v>133</v>
      </c>
      <c r="Q47" s="2169">
        <v>128</v>
      </c>
      <c r="R47" s="2169">
        <v>100</v>
      </c>
      <c r="S47" s="2169">
        <v>108</v>
      </c>
      <c r="T47" s="2137"/>
    </row>
    <row r="48" spans="1:20" ht="9" customHeight="1">
      <c r="A48" s="2461" t="s">
        <v>69</v>
      </c>
      <c r="B48" s="2461"/>
      <c r="C48" s="2152"/>
      <c r="D48" s="2158"/>
      <c r="E48" s="2148">
        <f>SUM(E46:E47)</f>
        <v>2798</v>
      </c>
      <c r="F48" s="2148">
        <f aca="true" t="shared" si="15" ref="F48:L48">SUM(F46:F47)</f>
        <v>185</v>
      </c>
      <c r="G48" s="2148">
        <f t="shared" si="15"/>
        <v>0</v>
      </c>
      <c r="H48" s="2148">
        <f t="shared" si="15"/>
        <v>2983</v>
      </c>
      <c r="I48" s="2148">
        <f t="shared" si="15"/>
        <v>2983</v>
      </c>
      <c r="J48" s="2148">
        <f t="shared" si="15"/>
        <v>0</v>
      </c>
      <c r="K48" s="2149"/>
      <c r="L48" s="2150">
        <f t="shared" si="15"/>
        <v>1217</v>
      </c>
      <c r="M48" s="2150">
        <f aca="true" t="shared" si="16" ref="M48:S48">SUM(M46:M47)</f>
        <v>1909</v>
      </c>
      <c r="N48" s="2150">
        <f t="shared" si="16"/>
        <v>1814</v>
      </c>
      <c r="O48" s="2150">
        <f t="shared" si="16"/>
        <v>1760</v>
      </c>
      <c r="P48" s="2150">
        <f t="shared" si="16"/>
        <v>1251</v>
      </c>
      <c r="Q48" s="2150">
        <f t="shared" si="16"/>
        <v>1821</v>
      </c>
      <c r="R48" s="2150">
        <f t="shared" si="16"/>
        <v>1835</v>
      </c>
      <c r="S48" s="2150">
        <f t="shared" si="16"/>
        <v>5622</v>
      </c>
      <c r="T48" s="2173"/>
    </row>
    <row r="49" spans="1:20" ht="9" customHeight="1">
      <c r="A49" s="2368" t="s">
        <v>70</v>
      </c>
      <c r="B49" s="2368"/>
      <c r="C49" s="2174"/>
      <c r="D49" s="2182"/>
      <c r="E49" s="2143"/>
      <c r="F49" s="2143"/>
      <c r="G49" s="2143"/>
      <c r="H49" s="2143"/>
      <c r="I49" s="2143"/>
      <c r="J49" s="2143"/>
      <c r="K49" s="2144"/>
      <c r="L49" s="2145"/>
      <c r="M49" s="2145"/>
      <c r="N49" s="2145"/>
      <c r="O49" s="2145"/>
      <c r="P49" s="2145"/>
      <c r="Q49" s="2146"/>
      <c r="R49" s="2146"/>
      <c r="S49" s="2146"/>
      <c r="T49" s="968"/>
    </row>
    <row r="50" spans="1:20" ht="9" customHeight="1">
      <c r="A50" s="2103"/>
      <c r="B50" s="2103" t="s">
        <v>66</v>
      </c>
      <c r="C50" s="2170"/>
      <c r="D50" s="2175"/>
      <c r="E50" s="2122">
        <v>13513</v>
      </c>
      <c r="F50" s="2122">
        <v>6843</v>
      </c>
      <c r="G50" s="2122">
        <v>212</v>
      </c>
      <c r="H50" s="2124">
        <f>SUM(E50:G50)</f>
        <v>20568</v>
      </c>
      <c r="I50" s="2122">
        <v>20568</v>
      </c>
      <c r="J50" s="2122">
        <v>0</v>
      </c>
      <c r="K50" s="2135"/>
      <c r="L50" s="2136">
        <v>21998</v>
      </c>
      <c r="M50" s="2136">
        <v>19871</v>
      </c>
      <c r="N50" s="2136">
        <v>19282</v>
      </c>
      <c r="O50" s="2136">
        <v>16788</v>
      </c>
      <c r="P50" s="2136">
        <v>14947</v>
      </c>
      <c r="Q50" s="2126">
        <v>11770</v>
      </c>
      <c r="R50" s="2126">
        <v>11796</v>
      </c>
      <c r="S50" s="2126">
        <v>11807</v>
      </c>
      <c r="T50" s="2176"/>
    </row>
    <row r="51" spans="1:20" ht="9" customHeight="1">
      <c r="A51" s="2177"/>
      <c r="B51" s="2177" t="s">
        <v>51</v>
      </c>
      <c r="C51" s="2178"/>
      <c r="D51" s="2115"/>
      <c r="E51" s="2142">
        <v>14416</v>
      </c>
      <c r="F51" s="2142">
        <v>4831</v>
      </c>
      <c r="G51" s="2165">
        <v>92</v>
      </c>
      <c r="H51" s="2124">
        <f>SUM(E51:G51)</f>
        <v>19339</v>
      </c>
      <c r="I51" s="2142">
        <v>19339</v>
      </c>
      <c r="J51" s="2165">
        <v>0</v>
      </c>
      <c r="K51" s="2144"/>
      <c r="L51" s="2145">
        <v>20571</v>
      </c>
      <c r="M51" s="2145">
        <v>17104</v>
      </c>
      <c r="N51" s="2145">
        <v>16356</v>
      </c>
      <c r="O51" s="2145">
        <v>14902</v>
      </c>
      <c r="P51" s="2145">
        <v>12618</v>
      </c>
      <c r="Q51" s="2146">
        <v>12448</v>
      </c>
      <c r="R51" s="2146">
        <v>12405</v>
      </c>
      <c r="S51" s="2146">
        <v>12807</v>
      </c>
      <c r="T51" s="2137"/>
    </row>
    <row r="52" spans="1:20" ht="9" customHeight="1">
      <c r="A52" s="2461" t="s">
        <v>71</v>
      </c>
      <c r="B52" s="2461"/>
      <c r="C52" s="2152"/>
      <c r="D52" s="2158"/>
      <c r="E52" s="2149">
        <f>SUM(E50:E51)</f>
        <v>27929</v>
      </c>
      <c r="F52" s="2149">
        <f aca="true" t="shared" si="17" ref="F52:L52">SUM(F50:F51)</f>
        <v>11674</v>
      </c>
      <c r="G52" s="2149">
        <f t="shared" si="17"/>
        <v>304</v>
      </c>
      <c r="H52" s="2149">
        <f t="shared" si="17"/>
        <v>39907</v>
      </c>
      <c r="I52" s="2149">
        <f t="shared" si="17"/>
        <v>39907</v>
      </c>
      <c r="J52" s="2149">
        <f t="shared" si="17"/>
        <v>0</v>
      </c>
      <c r="K52" s="2149"/>
      <c r="L52" s="2159">
        <f t="shared" si="17"/>
        <v>42569</v>
      </c>
      <c r="M52" s="2159">
        <f aca="true" t="shared" si="18" ref="M52:S52">SUM(M50:M51)</f>
        <v>36975</v>
      </c>
      <c r="N52" s="2159">
        <f t="shared" si="18"/>
        <v>35638</v>
      </c>
      <c r="O52" s="2159">
        <f t="shared" si="18"/>
        <v>31690</v>
      </c>
      <c r="P52" s="2159">
        <f t="shared" si="18"/>
        <v>27565</v>
      </c>
      <c r="Q52" s="2159">
        <f t="shared" si="18"/>
        <v>24218</v>
      </c>
      <c r="R52" s="2159">
        <f t="shared" si="18"/>
        <v>24201</v>
      </c>
      <c r="S52" s="2159">
        <f t="shared" si="18"/>
        <v>24614</v>
      </c>
      <c r="T52" s="2173"/>
    </row>
    <row r="53" spans="1:20" ht="9" customHeight="1">
      <c r="A53" s="2461" t="s">
        <v>72</v>
      </c>
      <c r="B53" s="2461"/>
      <c r="C53" s="2152"/>
      <c r="D53" s="2183"/>
      <c r="E53" s="2184">
        <f>E52+E48+E44+E40+E30+E20</f>
        <v>934745</v>
      </c>
      <c r="F53" s="2184">
        <f aca="true" t="shared" si="19" ref="F53:L53">F52+F48+F44+F40+F30+F20</f>
        <v>900029</v>
      </c>
      <c r="G53" s="2184">
        <f t="shared" si="19"/>
        <v>237773</v>
      </c>
      <c r="H53" s="2184">
        <f t="shared" si="19"/>
        <v>2072547</v>
      </c>
      <c r="I53" s="2184">
        <f t="shared" si="19"/>
        <v>1797405</v>
      </c>
      <c r="J53" s="2184">
        <f t="shared" si="19"/>
        <v>275142</v>
      </c>
      <c r="K53" s="2184"/>
      <c r="L53" s="2185">
        <f t="shared" si="19"/>
        <v>2096552</v>
      </c>
      <c r="M53" s="2185">
        <f aca="true" t="shared" si="20" ref="M53:S53">M52+M48+M44+M40+M30+M20</f>
        <v>1959909</v>
      </c>
      <c r="N53" s="2185">
        <f t="shared" si="20"/>
        <v>1928334</v>
      </c>
      <c r="O53" s="2185">
        <f t="shared" si="20"/>
        <v>1841743</v>
      </c>
      <c r="P53" s="2185">
        <f t="shared" si="20"/>
        <v>1781717</v>
      </c>
      <c r="Q53" s="2185">
        <f t="shared" si="20"/>
        <v>1783761</v>
      </c>
      <c r="R53" s="2185">
        <f t="shared" si="20"/>
        <v>1741519</v>
      </c>
      <c r="S53" s="2185">
        <f t="shared" si="20"/>
        <v>1632691</v>
      </c>
      <c r="T53" s="2186"/>
    </row>
    <row r="54" spans="1:20" ht="9" customHeight="1">
      <c r="A54" s="2457" t="s">
        <v>73</v>
      </c>
      <c r="B54" s="2457"/>
      <c r="C54" s="2187"/>
      <c r="D54" s="2188"/>
      <c r="E54" s="2189"/>
      <c r="F54" s="2189"/>
      <c r="G54" s="2189"/>
      <c r="H54" s="2189"/>
      <c r="I54" s="2189"/>
      <c r="J54" s="2189"/>
      <c r="K54" s="2189"/>
      <c r="L54" s="2190"/>
      <c r="M54" s="2190"/>
      <c r="N54" s="2190"/>
      <c r="O54" s="2190"/>
      <c r="P54" s="2190"/>
      <c r="Q54" s="2190"/>
      <c r="R54" s="2190"/>
      <c r="S54" s="2190"/>
      <c r="T54" s="2191"/>
    </row>
    <row r="55" spans="1:20" ht="9" customHeight="1">
      <c r="A55" s="955"/>
      <c r="B55" s="2103" t="s">
        <v>162</v>
      </c>
      <c r="C55" s="2170"/>
      <c r="D55" s="2192"/>
      <c r="E55" s="2124">
        <v>862349</v>
      </c>
      <c r="F55" s="2124">
        <v>869852</v>
      </c>
      <c r="G55" s="2124">
        <v>237637</v>
      </c>
      <c r="H55" s="2124">
        <f>SUM(E55:G55)</f>
        <v>1969838</v>
      </c>
      <c r="I55" s="2124">
        <v>1695815</v>
      </c>
      <c r="J55" s="2124">
        <v>274023</v>
      </c>
      <c r="K55" s="2124"/>
      <c r="L55" s="2136">
        <v>1964049</v>
      </c>
      <c r="M55" s="2136">
        <v>1843566</v>
      </c>
      <c r="N55" s="2136">
        <v>1845334</v>
      </c>
      <c r="O55" s="2136">
        <v>1770914</v>
      </c>
      <c r="P55" s="2136">
        <v>1706546</v>
      </c>
      <c r="Q55" s="2136">
        <v>1712563</v>
      </c>
      <c r="R55" s="2136">
        <v>1663262</v>
      </c>
      <c r="S55" s="2136">
        <v>1551932</v>
      </c>
      <c r="T55" s="2193"/>
    </row>
    <row r="56" spans="1:20" ht="9" customHeight="1">
      <c r="A56" s="981"/>
      <c r="B56" s="2177" t="s">
        <v>51</v>
      </c>
      <c r="C56" s="2194"/>
      <c r="D56" s="2183"/>
      <c r="E56" s="2184">
        <v>72396</v>
      </c>
      <c r="F56" s="2184">
        <v>30177</v>
      </c>
      <c r="G56" s="2184">
        <v>136</v>
      </c>
      <c r="H56" s="2238">
        <f>SUM(E56:G56)</f>
        <v>102709</v>
      </c>
      <c r="I56" s="2184">
        <v>101590</v>
      </c>
      <c r="J56" s="2184">
        <v>1119</v>
      </c>
      <c r="K56" s="2184"/>
      <c r="L56" s="2185">
        <v>132503</v>
      </c>
      <c r="M56" s="2185">
        <v>116343</v>
      </c>
      <c r="N56" s="2185">
        <v>83000</v>
      </c>
      <c r="O56" s="2185">
        <v>70829</v>
      </c>
      <c r="P56" s="2185">
        <v>75171</v>
      </c>
      <c r="Q56" s="2185">
        <v>71198</v>
      </c>
      <c r="R56" s="2185">
        <v>78257</v>
      </c>
      <c r="S56" s="2185">
        <v>80759</v>
      </c>
      <c r="T56" s="2186"/>
    </row>
    <row r="57" spans="1:20" ht="3" customHeight="1">
      <c r="A57" s="347"/>
      <c r="B57" s="347"/>
      <c r="C57" s="347"/>
      <c r="D57" s="347"/>
      <c r="E57" s="346"/>
      <c r="F57" s="346"/>
      <c r="G57" s="346"/>
      <c r="H57" s="346"/>
      <c r="I57" s="346"/>
      <c r="J57" s="346"/>
      <c r="K57" s="346"/>
      <c r="L57" s="346"/>
      <c r="M57" s="346"/>
      <c r="N57" s="346"/>
      <c r="O57" s="346"/>
      <c r="P57" s="347"/>
      <c r="Q57" s="347"/>
      <c r="R57" s="347"/>
      <c r="S57" s="347"/>
      <c r="T57" s="15"/>
    </row>
    <row r="58" spans="1:20" ht="9" customHeight="1">
      <c r="A58" s="2235">
        <v>1</v>
      </c>
      <c r="B58" s="2378" t="s">
        <v>74</v>
      </c>
      <c r="C58" s="2462"/>
      <c r="D58" s="2462"/>
      <c r="E58" s="2462"/>
      <c r="F58" s="2462"/>
      <c r="G58" s="2462"/>
      <c r="H58" s="2462"/>
      <c r="I58" s="2462"/>
      <c r="J58" s="2462"/>
      <c r="K58" s="2462"/>
      <c r="L58" s="2462"/>
      <c r="M58" s="2462"/>
      <c r="N58" s="2462"/>
      <c r="O58" s="2462"/>
      <c r="P58" s="2462"/>
      <c r="Q58" s="2462"/>
      <c r="R58" s="2462"/>
      <c r="S58" s="2462"/>
      <c r="T58" s="2462"/>
    </row>
    <row r="59" spans="1:20" ht="17.25" customHeight="1">
      <c r="A59" s="2236">
        <v>2</v>
      </c>
      <c r="B59" s="2459" t="s">
        <v>75</v>
      </c>
      <c r="C59" s="2460"/>
      <c r="D59" s="2460"/>
      <c r="E59" s="2460"/>
      <c r="F59" s="2460"/>
      <c r="G59" s="2460"/>
      <c r="H59" s="2460"/>
      <c r="I59" s="2460"/>
      <c r="J59" s="2460"/>
      <c r="K59" s="2460"/>
      <c r="L59" s="2460"/>
      <c r="M59" s="2460"/>
      <c r="N59" s="2460"/>
      <c r="O59" s="2460"/>
      <c r="P59" s="2460"/>
      <c r="Q59" s="2460"/>
      <c r="R59" s="2460"/>
      <c r="S59" s="2460"/>
      <c r="T59" s="2460"/>
    </row>
  </sheetData>
  <sheetProtection formatCells="0" formatColumns="0" formatRows="0" sort="0" autoFilter="0" pivotTables="0"/>
  <mergeCells count="29">
    <mergeCell ref="A22:B22"/>
    <mergeCell ref="A1:T1"/>
    <mergeCell ref="E4:G4"/>
    <mergeCell ref="H4:H5"/>
    <mergeCell ref="I4:J4"/>
    <mergeCell ref="A3:B3"/>
    <mergeCell ref="L4:S4"/>
    <mergeCell ref="L5:S5"/>
    <mergeCell ref="D3:J3"/>
    <mergeCell ref="A53:B53"/>
    <mergeCell ref="A7:B7"/>
    <mergeCell ref="A6:B6"/>
    <mergeCell ref="A52:B52"/>
    <mergeCell ref="A20:B20"/>
    <mergeCell ref="A45:B45"/>
    <mergeCell ref="A44:B44"/>
    <mergeCell ref="A15:B15"/>
    <mergeCell ref="A30:B30"/>
    <mergeCell ref="A28:B28"/>
    <mergeCell ref="A54:B54"/>
    <mergeCell ref="A21:B21"/>
    <mergeCell ref="B59:T59"/>
    <mergeCell ref="A32:B32"/>
    <mergeCell ref="A31:B31"/>
    <mergeCell ref="A40:B40"/>
    <mergeCell ref="A41:B41"/>
    <mergeCell ref="A49:B49"/>
    <mergeCell ref="A48:B48"/>
    <mergeCell ref="B58:T58"/>
  </mergeCells>
  <printOptions horizontalCentered="1"/>
  <pageMargins left="0.25" right="0.25" top="0.5" bottom="0.25" header="0.5" footer="0.5"/>
  <pageSetup horizontalDpi="600" verticalDpi="600" orientation="landscape" paperSize="9" scale="95" r:id="rId1"/>
  <colBreaks count="1" manualBreakCount="1">
    <brk id="20" min="3" max="54" man="1"/>
  </colBreaks>
</worksheet>
</file>

<file path=xl/worksheets/sheet31.xml><?xml version="1.0" encoding="utf-8"?>
<worksheet xmlns="http://schemas.openxmlformats.org/spreadsheetml/2006/main" xmlns:r="http://schemas.openxmlformats.org/officeDocument/2006/relationships">
  <dimension ref="A1:S52"/>
  <sheetViews>
    <sheetView zoomScalePageLayoutView="0" workbookViewId="0" topLeftCell="A1">
      <selection activeCell="L61" sqref="L61"/>
    </sheetView>
  </sheetViews>
  <sheetFormatPr defaultColWidth="9.140625" defaultRowHeight="12.75"/>
  <cols>
    <col min="1" max="1" width="2.140625" style="1714" customWidth="1"/>
    <col min="2" max="2" width="48.7109375" style="1714" customWidth="1"/>
    <col min="3" max="3" width="1.1484375" style="1714" customWidth="1"/>
    <col min="4" max="4" width="12.140625" style="1714" customWidth="1"/>
    <col min="5" max="5" width="8.57421875" style="1715" customWidth="1"/>
    <col min="6" max="14" width="7.8515625" style="1714" customWidth="1"/>
    <col min="15" max="15" width="1.7109375" style="1714" customWidth="1"/>
    <col min="16" max="17" width="9.140625" style="1714" customWidth="1"/>
    <col min="18" max="18" width="10.421875" style="1716" customWidth="1"/>
    <col min="19" max="19" width="10.28125" style="1717" customWidth="1"/>
    <col min="20" max="31" width="9.140625" style="1642" customWidth="1"/>
    <col min="32" max="49" width="9.140625" style="1714" customWidth="1"/>
    <col min="50" max="255" width="9.140625" style="1642" customWidth="1"/>
    <col min="256" max="16384" width="9.140625" style="1642" customWidth="1"/>
  </cols>
  <sheetData>
    <row r="1" spans="1:19" ht="18">
      <c r="A1" s="2306" t="s">
        <v>663</v>
      </c>
      <c r="B1" s="2306"/>
      <c r="C1" s="2471"/>
      <c r="D1" s="2471"/>
      <c r="E1" s="2471"/>
      <c r="F1" s="2471"/>
      <c r="G1" s="2471"/>
      <c r="H1" s="2471"/>
      <c r="I1" s="2471"/>
      <c r="J1" s="2471"/>
      <c r="K1" s="2471"/>
      <c r="L1" s="2471"/>
      <c r="M1" s="2471"/>
      <c r="N1" s="2471"/>
      <c r="O1" s="2471"/>
      <c r="R1" s="2480"/>
      <c r="S1" s="2481"/>
    </row>
    <row r="2" spans="1:15" s="1643" customFormat="1" ht="3" customHeight="1">
      <c r="A2" s="1644"/>
      <c r="B2" s="1644"/>
      <c r="C2" s="1645"/>
      <c r="D2" s="1646"/>
      <c r="E2" s="1646"/>
      <c r="F2" s="1647"/>
      <c r="G2" s="1647"/>
      <c r="H2" s="1647"/>
      <c r="I2" s="1647"/>
      <c r="J2" s="1647"/>
      <c r="K2" s="1647"/>
      <c r="L2" s="1647"/>
      <c r="M2" s="1647"/>
      <c r="N2" s="1647"/>
      <c r="O2" s="1647"/>
    </row>
    <row r="3" spans="1:15" s="1643" customFormat="1" ht="9.75" customHeight="1">
      <c r="A3" s="2474" t="s">
        <v>202</v>
      </c>
      <c r="B3" s="2474"/>
      <c r="C3" s="356"/>
      <c r="D3" s="1330" t="s">
        <v>217</v>
      </c>
      <c r="E3" s="1331"/>
      <c r="F3" s="1649" t="s">
        <v>217</v>
      </c>
      <c r="G3" s="1650" t="s">
        <v>225</v>
      </c>
      <c r="H3" s="1650" t="s">
        <v>226</v>
      </c>
      <c r="I3" s="1650" t="s">
        <v>227</v>
      </c>
      <c r="J3" s="1650" t="s">
        <v>228</v>
      </c>
      <c r="K3" s="1650" t="s">
        <v>229</v>
      </c>
      <c r="L3" s="1650" t="s">
        <v>230</v>
      </c>
      <c r="M3" s="1331" t="s">
        <v>231</v>
      </c>
      <c r="N3" s="1331" t="s">
        <v>232</v>
      </c>
      <c r="O3" s="1651"/>
    </row>
    <row r="4" spans="1:15" s="1643" customFormat="1" ht="9.75" customHeight="1">
      <c r="A4" s="1648"/>
      <c r="B4" s="1648"/>
      <c r="C4" s="356"/>
      <c r="D4" s="299" t="s">
        <v>664</v>
      </c>
      <c r="E4" s="299"/>
      <c r="F4" s="1652"/>
      <c r="G4" s="1653"/>
      <c r="H4" s="679"/>
      <c r="I4" s="679"/>
      <c r="J4" s="1653"/>
      <c r="K4" s="1653"/>
      <c r="L4" s="1653"/>
      <c r="M4" s="679"/>
      <c r="N4" s="679"/>
      <c r="O4" s="1654"/>
    </row>
    <row r="5" spans="1:15" s="1643" customFormat="1" ht="9.75" customHeight="1">
      <c r="A5" s="1648"/>
      <c r="B5" s="1648"/>
      <c r="C5" s="356"/>
      <c r="D5" s="299" t="s">
        <v>665</v>
      </c>
      <c r="E5" s="299"/>
      <c r="F5" s="1652"/>
      <c r="G5" s="1655"/>
      <c r="H5" s="299"/>
      <c r="I5" s="299"/>
      <c r="J5" s="1655"/>
      <c r="K5" s="1655"/>
      <c r="L5" s="1655"/>
      <c r="M5" s="299"/>
      <c r="N5" s="299"/>
      <c r="O5" s="1656"/>
    </row>
    <row r="6" spans="1:15" s="1643" customFormat="1" ht="9.75" customHeight="1">
      <c r="A6" s="1657"/>
      <c r="B6" s="1657"/>
      <c r="C6" s="117"/>
      <c r="D6" s="299" t="s">
        <v>666</v>
      </c>
      <c r="E6" s="2484" t="s">
        <v>667</v>
      </c>
      <c r="F6" s="1658"/>
      <c r="G6" s="2472" t="s">
        <v>668</v>
      </c>
      <c r="H6" s="2472"/>
      <c r="I6" s="2472"/>
      <c r="J6" s="2472"/>
      <c r="K6" s="2472"/>
      <c r="L6" s="2472"/>
      <c r="M6" s="2472"/>
      <c r="N6" s="2472"/>
      <c r="O6" s="2472"/>
    </row>
    <row r="7" spans="1:15" s="1643" customFormat="1" ht="9.75" customHeight="1">
      <c r="A7" s="112"/>
      <c r="B7" s="112"/>
      <c r="C7" s="112"/>
      <c r="D7" s="1659" t="s">
        <v>669</v>
      </c>
      <c r="E7" s="2485"/>
      <c r="F7" s="821"/>
      <c r="G7" s="821"/>
      <c r="H7" s="821"/>
      <c r="I7" s="1660"/>
      <c r="J7" s="821"/>
      <c r="K7" s="821"/>
      <c r="L7" s="821"/>
      <c r="M7" s="821"/>
      <c r="N7" s="821"/>
      <c r="O7" s="1661"/>
    </row>
    <row r="8" spans="1:15" s="1643" customFormat="1" ht="9.75" customHeight="1">
      <c r="A8" s="2304" t="s">
        <v>219</v>
      </c>
      <c r="B8" s="2304"/>
      <c r="C8" s="117"/>
      <c r="D8" s="118"/>
      <c r="E8" s="351"/>
      <c r="F8" s="351"/>
      <c r="G8" s="351"/>
      <c r="H8" s="351"/>
      <c r="I8" s="351"/>
      <c r="J8" s="351"/>
      <c r="K8" s="351"/>
      <c r="L8" s="351"/>
      <c r="M8" s="351"/>
      <c r="N8" s="351"/>
      <c r="O8" s="116"/>
    </row>
    <row r="9" spans="1:15" s="1643" customFormat="1" ht="9.75" customHeight="1">
      <c r="A9" s="364"/>
      <c r="B9" s="365" t="s">
        <v>670</v>
      </c>
      <c r="C9" s="394"/>
      <c r="D9" s="367">
        <v>10688</v>
      </c>
      <c r="E9" s="370">
        <v>10688</v>
      </c>
      <c r="F9" s="370">
        <v>0</v>
      </c>
      <c r="G9" s="368">
        <v>0</v>
      </c>
      <c r="H9" s="368">
        <v>0</v>
      </c>
      <c r="I9" s="368">
        <v>0</v>
      </c>
      <c r="J9" s="368">
        <v>0</v>
      </c>
      <c r="K9" s="368">
        <v>0</v>
      </c>
      <c r="L9" s="368">
        <v>0</v>
      </c>
      <c r="M9" s="368">
        <v>0</v>
      </c>
      <c r="N9" s="368">
        <v>0</v>
      </c>
      <c r="O9" s="1662"/>
    </row>
    <row r="10" spans="1:15" s="1643" customFormat="1" ht="9.75" customHeight="1">
      <c r="A10" s="1663"/>
      <c r="B10" s="1664" t="s">
        <v>326</v>
      </c>
      <c r="C10" s="1663"/>
      <c r="D10" s="1665">
        <v>66851</v>
      </c>
      <c r="E10" s="1666">
        <v>67204</v>
      </c>
      <c r="F10" s="370">
        <v>353</v>
      </c>
      <c r="G10" s="368">
        <v>405</v>
      </c>
      <c r="H10" s="368">
        <v>383</v>
      </c>
      <c r="I10" s="368">
        <v>310</v>
      </c>
      <c r="J10" s="368">
        <v>448</v>
      </c>
      <c r="K10" s="368">
        <v>435</v>
      </c>
      <c r="L10" s="368">
        <v>476</v>
      </c>
      <c r="M10" s="368">
        <v>502</v>
      </c>
      <c r="N10" s="368">
        <v>450</v>
      </c>
      <c r="O10" s="716"/>
    </row>
    <row r="11" spans="1:15" s="1643" customFormat="1" ht="9.75" customHeight="1">
      <c r="A11" s="1344"/>
      <c r="B11" s="817" t="s">
        <v>454</v>
      </c>
      <c r="C11" s="1663"/>
      <c r="D11" s="374">
        <v>2891</v>
      </c>
      <c r="E11" s="382">
        <v>2891</v>
      </c>
      <c r="F11" s="370">
        <v>0</v>
      </c>
      <c r="G11" s="368">
        <v>0</v>
      </c>
      <c r="H11" s="368">
        <v>0</v>
      </c>
      <c r="I11" s="368">
        <v>0</v>
      </c>
      <c r="J11" s="368">
        <v>0</v>
      </c>
      <c r="K11" s="368">
        <v>0</v>
      </c>
      <c r="L11" s="368">
        <v>0</v>
      </c>
      <c r="M11" s="368">
        <v>0</v>
      </c>
      <c r="N11" s="368">
        <v>0</v>
      </c>
      <c r="O11" s="716"/>
    </row>
    <row r="12" spans="1:15" s="1643" customFormat="1" ht="9.75" customHeight="1">
      <c r="A12" s="1344"/>
      <c r="B12" s="817" t="s">
        <v>455</v>
      </c>
      <c r="C12" s="751"/>
      <c r="D12" s="374">
        <v>24434</v>
      </c>
      <c r="E12" s="382">
        <v>24434</v>
      </c>
      <c r="F12" s="370">
        <v>0</v>
      </c>
      <c r="G12" s="368">
        <v>0</v>
      </c>
      <c r="H12" s="368">
        <v>0</v>
      </c>
      <c r="I12" s="368">
        <v>0</v>
      </c>
      <c r="J12" s="368">
        <v>0</v>
      </c>
      <c r="K12" s="368">
        <v>0</v>
      </c>
      <c r="L12" s="368">
        <v>0</v>
      </c>
      <c r="M12" s="368">
        <v>0</v>
      </c>
      <c r="N12" s="368">
        <v>0</v>
      </c>
      <c r="O12" s="716"/>
    </row>
    <row r="13" spans="1:15" s="1643" customFormat="1" ht="9.75" customHeight="1">
      <c r="A13" s="1344"/>
      <c r="B13" s="817" t="s">
        <v>671</v>
      </c>
      <c r="C13" s="1344"/>
      <c r="D13" s="374">
        <v>249380</v>
      </c>
      <c r="E13" s="1666">
        <v>249608</v>
      </c>
      <c r="F13" s="370">
        <v>228</v>
      </c>
      <c r="G13" s="368">
        <v>443</v>
      </c>
      <c r="H13" s="368">
        <v>146</v>
      </c>
      <c r="I13" s="368">
        <v>-120</v>
      </c>
      <c r="J13" s="368">
        <v>527</v>
      </c>
      <c r="K13" s="368">
        <v>347</v>
      </c>
      <c r="L13" s="368">
        <v>594</v>
      </c>
      <c r="M13" s="368">
        <v>628</v>
      </c>
      <c r="N13" s="368">
        <v>150</v>
      </c>
      <c r="O13" s="716"/>
    </row>
    <row r="14" spans="1:15" s="1643" customFormat="1" ht="9.75" customHeight="1">
      <c r="A14" s="1344"/>
      <c r="B14" s="817" t="s">
        <v>460</v>
      </c>
      <c r="C14" s="1344"/>
      <c r="D14" s="374">
        <v>19346</v>
      </c>
      <c r="E14" s="382">
        <v>19346</v>
      </c>
      <c r="F14" s="370">
        <v>0</v>
      </c>
      <c r="G14" s="368">
        <v>0</v>
      </c>
      <c r="H14" s="368">
        <v>0</v>
      </c>
      <c r="I14" s="368">
        <v>0</v>
      </c>
      <c r="J14" s="368">
        <v>0</v>
      </c>
      <c r="K14" s="368">
        <v>0</v>
      </c>
      <c r="L14" s="368">
        <v>0</v>
      </c>
      <c r="M14" s="368">
        <v>0</v>
      </c>
      <c r="N14" s="368">
        <v>0</v>
      </c>
      <c r="O14" s="716"/>
    </row>
    <row r="15" spans="1:15" s="1643" customFormat="1" ht="9.75" customHeight="1">
      <c r="A15" s="1344"/>
      <c r="B15" s="817" t="s">
        <v>461</v>
      </c>
      <c r="C15" s="1344"/>
      <c r="D15" s="374">
        <v>9300</v>
      </c>
      <c r="E15" s="382">
        <v>9300</v>
      </c>
      <c r="F15" s="370">
        <v>0</v>
      </c>
      <c r="G15" s="368">
        <v>0</v>
      </c>
      <c r="H15" s="368">
        <v>0</v>
      </c>
      <c r="I15" s="368">
        <v>0</v>
      </c>
      <c r="J15" s="368">
        <v>0</v>
      </c>
      <c r="K15" s="368">
        <v>0</v>
      </c>
      <c r="L15" s="368">
        <v>0</v>
      </c>
      <c r="M15" s="368">
        <v>0</v>
      </c>
      <c r="N15" s="368">
        <v>0</v>
      </c>
      <c r="O15" s="716"/>
    </row>
    <row r="16" spans="1:15" s="1643" customFormat="1" ht="9.75" customHeight="1">
      <c r="A16" s="1663"/>
      <c r="B16" s="1664" t="s">
        <v>468</v>
      </c>
      <c r="C16" s="1663"/>
      <c r="D16" s="1667">
        <v>3931</v>
      </c>
      <c r="E16" s="1668">
        <v>3931</v>
      </c>
      <c r="F16" s="698">
        <v>0</v>
      </c>
      <c r="G16" s="548">
        <v>0</v>
      </c>
      <c r="H16" s="548">
        <v>0</v>
      </c>
      <c r="I16" s="548">
        <v>0</v>
      </c>
      <c r="J16" s="548">
        <v>-1</v>
      </c>
      <c r="K16" s="548">
        <v>0</v>
      </c>
      <c r="L16" s="548">
        <v>-1</v>
      </c>
      <c r="M16" s="548">
        <v>-1</v>
      </c>
      <c r="N16" s="548">
        <v>0</v>
      </c>
      <c r="O16" s="696"/>
    </row>
    <row r="17" spans="1:15" s="1643" customFormat="1" ht="9.75" customHeight="1">
      <c r="A17" s="2304" t="s">
        <v>672</v>
      </c>
      <c r="B17" s="2304"/>
      <c r="C17" s="117"/>
      <c r="D17" s="375"/>
      <c r="E17" s="376"/>
      <c r="F17" s="1669"/>
      <c r="G17" s="406"/>
      <c r="H17" s="406"/>
      <c r="I17" s="406"/>
      <c r="J17" s="406"/>
      <c r="K17" s="406"/>
      <c r="L17" s="406"/>
      <c r="M17" s="406"/>
      <c r="N17" s="406"/>
      <c r="O17" s="716"/>
    </row>
    <row r="18" spans="1:15" s="1643" customFormat="1" ht="9.75" customHeight="1">
      <c r="A18" s="364"/>
      <c r="B18" s="365" t="s">
        <v>386</v>
      </c>
      <c r="C18" s="1670"/>
      <c r="D18" s="157">
        <v>314023</v>
      </c>
      <c r="E18" s="595">
        <v>315293</v>
      </c>
      <c r="F18" s="161">
        <v>1270</v>
      </c>
      <c r="G18" s="368">
        <v>1368</v>
      </c>
      <c r="H18" s="297">
        <v>1360</v>
      </c>
      <c r="I18" s="297">
        <v>1304</v>
      </c>
      <c r="J18" s="297">
        <v>1776</v>
      </c>
      <c r="K18" s="297">
        <v>1541</v>
      </c>
      <c r="L18" s="297">
        <v>1256</v>
      </c>
      <c r="M18" s="297">
        <v>1375</v>
      </c>
      <c r="N18" s="297">
        <v>1237</v>
      </c>
      <c r="O18" s="716"/>
    </row>
    <row r="19" spans="1:15" s="1643" customFormat="1" ht="9.75" customHeight="1">
      <c r="A19" s="1663"/>
      <c r="B19" s="1664" t="s">
        <v>474</v>
      </c>
      <c r="C19" s="1663"/>
      <c r="D19" s="374">
        <v>12263</v>
      </c>
      <c r="E19" s="382">
        <v>12263</v>
      </c>
      <c r="F19" s="370">
        <v>0</v>
      </c>
      <c r="G19" s="368">
        <v>0</v>
      </c>
      <c r="H19" s="368">
        <v>0</v>
      </c>
      <c r="I19" s="368">
        <v>0</v>
      </c>
      <c r="J19" s="368">
        <v>0</v>
      </c>
      <c r="K19" s="368">
        <v>0</v>
      </c>
      <c r="L19" s="368">
        <v>0</v>
      </c>
      <c r="M19" s="368">
        <v>0</v>
      </c>
      <c r="N19" s="368">
        <v>0</v>
      </c>
      <c r="O19" s="716"/>
    </row>
    <row r="20" spans="1:15" s="1643" customFormat="1" ht="9.75" customHeight="1">
      <c r="A20" s="364"/>
      <c r="B20" s="365" t="s">
        <v>475</v>
      </c>
      <c r="C20" s="1663"/>
      <c r="D20" s="374">
        <v>1236</v>
      </c>
      <c r="E20" s="382">
        <v>1236</v>
      </c>
      <c r="F20" s="370">
        <v>0</v>
      </c>
      <c r="G20" s="368">
        <v>0</v>
      </c>
      <c r="H20" s="368">
        <v>0</v>
      </c>
      <c r="I20" s="368">
        <v>0</v>
      </c>
      <c r="J20" s="368">
        <v>0</v>
      </c>
      <c r="K20" s="368">
        <v>0</v>
      </c>
      <c r="L20" s="368">
        <v>0</v>
      </c>
      <c r="M20" s="368">
        <v>0</v>
      </c>
      <c r="N20" s="368">
        <v>0</v>
      </c>
      <c r="O20" s="716"/>
    </row>
    <row r="21" spans="1:15" s="1643" customFormat="1" ht="9.75" customHeight="1">
      <c r="A21" s="1344"/>
      <c r="B21" s="817" t="s">
        <v>334</v>
      </c>
      <c r="C21" s="1663"/>
      <c r="D21" s="374" t="s">
        <v>335</v>
      </c>
      <c r="E21" s="1666" t="s">
        <v>335</v>
      </c>
      <c r="F21" s="370" t="s">
        <v>335</v>
      </c>
      <c r="G21" s="368" t="s">
        <v>335</v>
      </c>
      <c r="H21" s="368" t="s">
        <v>335</v>
      </c>
      <c r="I21" s="368" t="s">
        <v>335</v>
      </c>
      <c r="J21" s="368" t="s">
        <v>335</v>
      </c>
      <c r="K21" s="368" t="s">
        <v>335</v>
      </c>
      <c r="L21" s="297">
        <v>480</v>
      </c>
      <c r="M21" s="297">
        <v>456</v>
      </c>
      <c r="N21" s="297">
        <v>434</v>
      </c>
      <c r="O21" s="716"/>
    </row>
    <row r="22" spans="1:15" s="1643" customFormat="1" ht="9.75" customHeight="1">
      <c r="A22" s="1671"/>
      <c r="B22" s="1672" t="s">
        <v>476</v>
      </c>
      <c r="C22" s="1673"/>
      <c r="D22" s="374">
        <v>8411</v>
      </c>
      <c r="E22" s="382">
        <v>8411</v>
      </c>
      <c r="F22" s="370">
        <v>0</v>
      </c>
      <c r="G22" s="368">
        <v>0</v>
      </c>
      <c r="H22" s="368">
        <v>0</v>
      </c>
      <c r="I22" s="368">
        <v>0</v>
      </c>
      <c r="J22" s="368">
        <v>0</v>
      </c>
      <c r="K22" s="368">
        <v>0</v>
      </c>
      <c r="L22" s="368">
        <v>0</v>
      </c>
      <c r="M22" s="368">
        <v>0</v>
      </c>
      <c r="N22" s="368">
        <v>0</v>
      </c>
      <c r="O22" s="716"/>
    </row>
    <row r="23" spans="1:15" s="1643" customFormat="1" ht="9.75" customHeight="1">
      <c r="A23" s="1344"/>
      <c r="B23" s="817" t="s">
        <v>460</v>
      </c>
      <c r="C23" s="1344"/>
      <c r="D23" s="374">
        <v>18746</v>
      </c>
      <c r="E23" s="382">
        <v>18746</v>
      </c>
      <c r="F23" s="370">
        <v>0</v>
      </c>
      <c r="G23" s="368">
        <v>0</v>
      </c>
      <c r="H23" s="368">
        <v>0</v>
      </c>
      <c r="I23" s="368">
        <v>0</v>
      </c>
      <c r="J23" s="368">
        <v>0</v>
      </c>
      <c r="K23" s="368">
        <v>0</v>
      </c>
      <c r="L23" s="368">
        <v>0</v>
      </c>
      <c r="M23" s="368">
        <v>0</v>
      </c>
      <c r="N23" s="368">
        <v>0</v>
      </c>
      <c r="O23" s="716"/>
    </row>
    <row r="24" spans="1:15" s="1643" customFormat="1" ht="9.75" customHeight="1">
      <c r="A24" s="1344"/>
      <c r="B24" s="817" t="s">
        <v>477</v>
      </c>
      <c r="C24" s="1344"/>
      <c r="D24" s="374">
        <v>9300</v>
      </c>
      <c r="E24" s="382">
        <v>9300</v>
      </c>
      <c r="F24" s="370">
        <v>0</v>
      </c>
      <c r="G24" s="368">
        <v>0</v>
      </c>
      <c r="H24" s="368">
        <v>0</v>
      </c>
      <c r="I24" s="368">
        <v>0</v>
      </c>
      <c r="J24" s="368">
        <v>0</v>
      </c>
      <c r="K24" s="368">
        <v>0</v>
      </c>
      <c r="L24" s="368">
        <v>0</v>
      </c>
      <c r="M24" s="368">
        <v>0</v>
      </c>
      <c r="N24" s="368">
        <v>0</v>
      </c>
      <c r="O24" s="716"/>
    </row>
    <row r="25" spans="1:15" s="1643" customFormat="1" ht="9.75" customHeight="1">
      <c r="A25" s="1663"/>
      <c r="B25" s="1664" t="s">
        <v>673</v>
      </c>
      <c r="C25" s="1663"/>
      <c r="D25" s="1665">
        <v>6885</v>
      </c>
      <c r="E25" s="382">
        <v>6885</v>
      </c>
      <c r="F25" s="370">
        <v>0</v>
      </c>
      <c r="G25" s="368">
        <v>0</v>
      </c>
      <c r="H25" s="368">
        <v>0</v>
      </c>
      <c r="I25" s="368">
        <v>0</v>
      </c>
      <c r="J25" s="368">
        <v>0</v>
      </c>
      <c r="K25" s="368">
        <v>0</v>
      </c>
      <c r="L25" s="368">
        <v>0</v>
      </c>
      <c r="M25" s="368">
        <v>0</v>
      </c>
      <c r="N25" s="368">
        <v>0</v>
      </c>
      <c r="O25" s="716"/>
    </row>
    <row r="26" spans="1:15" s="1643" customFormat="1" ht="9.75" customHeight="1">
      <c r="A26" s="1663"/>
      <c r="B26" s="1664" t="s">
        <v>333</v>
      </c>
      <c r="C26" s="1663"/>
      <c r="D26" s="547">
        <v>4226</v>
      </c>
      <c r="E26" s="1668">
        <v>4568</v>
      </c>
      <c r="F26" s="387">
        <v>342</v>
      </c>
      <c r="G26" s="1674">
        <v>340</v>
      </c>
      <c r="H26" s="1674">
        <v>322</v>
      </c>
      <c r="I26" s="1674">
        <v>306</v>
      </c>
      <c r="J26" s="1674">
        <v>451</v>
      </c>
      <c r="K26" s="1674">
        <v>401</v>
      </c>
      <c r="L26" s="1674">
        <v>419</v>
      </c>
      <c r="M26" s="1674">
        <v>431</v>
      </c>
      <c r="N26" s="1674">
        <v>372</v>
      </c>
      <c r="O26" s="696"/>
    </row>
    <row r="27" spans="1:15" s="1643" customFormat="1" ht="6" customHeight="1">
      <c r="A27" s="1675"/>
      <c r="B27" s="1675"/>
      <c r="C27" s="255"/>
      <c r="D27" s="676"/>
      <c r="E27" s="676"/>
      <c r="F27" s="676"/>
      <c r="G27" s="676"/>
      <c r="H27" s="676"/>
      <c r="I27" s="676"/>
      <c r="J27" s="676"/>
      <c r="K27" s="676"/>
      <c r="L27" s="676"/>
      <c r="M27" s="676"/>
      <c r="N27" s="676"/>
      <c r="O27" s="676"/>
    </row>
    <row r="28" spans="1:15" ht="18">
      <c r="A28" s="2306" t="s">
        <v>674</v>
      </c>
      <c r="B28" s="2306"/>
      <c r="C28" s="2471"/>
      <c r="D28" s="2471"/>
      <c r="E28" s="2471"/>
      <c r="F28" s="2471"/>
      <c r="G28" s="2471"/>
      <c r="H28" s="2471"/>
      <c r="I28" s="2471"/>
      <c r="J28" s="2471"/>
      <c r="K28" s="2471"/>
      <c r="L28" s="2471"/>
      <c r="M28" s="2471"/>
      <c r="N28" s="2471"/>
      <c r="O28" s="2471"/>
    </row>
    <row r="29" spans="1:15" s="1643" customFormat="1" ht="3.75" customHeight="1">
      <c r="A29" s="393"/>
      <c r="B29" s="393"/>
      <c r="C29" s="768"/>
      <c r="D29" s="393"/>
      <c r="E29" s="393"/>
      <c r="F29" s="393"/>
      <c r="G29" s="393"/>
      <c r="H29" s="393"/>
      <c r="I29" s="393"/>
      <c r="J29" s="393"/>
      <c r="K29" s="393"/>
      <c r="L29" s="393"/>
      <c r="M29" s="393"/>
      <c r="N29" s="393"/>
      <c r="O29" s="393"/>
    </row>
    <row r="30" spans="1:15" s="1643" customFormat="1" ht="9.75" customHeight="1">
      <c r="A30" s="2474" t="s">
        <v>202</v>
      </c>
      <c r="B30" s="2474"/>
      <c r="C30" s="356"/>
      <c r="D30" s="1676" t="s">
        <v>217</v>
      </c>
      <c r="E30" s="1677"/>
      <c r="F30" s="1678" t="s">
        <v>217</v>
      </c>
      <c r="G30" s="1677" t="s">
        <v>225</v>
      </c>
      <c r="H30" s="1677" t="s">
        <v>226</v>
      </c>
      <c r="I30" s="1677" t="s">
        <v>227</v>
      </c>
      <c r="J30" s="1677" t="s">
        <v>228</v>
      </c>
      <c r="K30" s="1677" t="s">
        <v>229</v>
      </c>
      <c r="L30" s="1677" t="s">
        <v>230</v>
      </c>
      <c r="M30" s="1677" t="s">
        <v>231</v>
      </c>
      <c r="N30" s="1677" t="s">
        <v>232</v>
      </c>
      <c r="O30" s="1679"/>
    </row>
    <row r="31" spans="1:15" s="1643" customFormat="1" ht="9.75" customHeight="1">
      <c r="A31" s="1657"/>
      <c r="B31" s="1657"/>
      <c r="C31" s="117"/>
      <c r="D31" s="2475" t="s">
        <v>675</v>
      </c>
      <c r="E31" s="2475" t="s">
        <v>667</v>
      </c>
      <c r="F31" s="1680"/>
      <c r="G31" s="2473" t="s">
        <v>676</v>
      </c>
      <c r="H31" s="2473"/>
      <c r="I31" s="2473"/>
      <c r="J31" s="2473"/>
      <c r="K31" s="2473"/>
      <c r="L31" s="2473"/>
      <c r="M31" s="2473"/>
      <c r="N31" s="2473"/>
      <c r="O31" s="2473"/>
    </row>
    <row r="32" spans="1:15" s="1643" customFormat="1" ht="9.75" customHeight="1">
      <c r="A32" s="1657"/>
      <c r="B32" s="1657"/>
      <c r="C32" s="117"/>
      <c r="D32" s="2476"/>
      <c r="E32" s="2476"/>
      <c r="F32" s="1681"/>
      <c r="G32" s="1681"/>
      <c r="H32" s="1681"/>
      <c r="I32" s="1681"/>
      <c r="J32" s="1681"/>
      <c r="K32" s="1681"/>
      <c r="L32" s="1681"/>
      <c r="M32" s="1681"/>
      <c r="N32" s="1681"/>
      <c r="O32" s="1682"/>
    </row>
    <row r="33" spans="1:15" s="1643" customFormat="1" ht="9.75" customHeight="1">
      <c r="A33" s="2477" t="s">
        <v>677</v>
      </c>
      <c r="B33" s="2477"/>
      <c r="C33" s="130"/>
      <c r="D33" s="1683"/>
      <c r="E33" s="115"/>
      <c r="F33" s="253"/>
      <c r="G33" s="253"/>
      <c r="H33" s="253"/>
      <c r="I33" s="253"/>
      <c r="J33" s="1684"/>
      <c r="K33" s="253"/>
      <c r="L33" s="253"/>
      <c r="M33" s="253"/>
      <c r="N33" s="253"/>
      <c r="O33" s="1685"/>
    </row>
    <row r="34" spans="1:15" s="1643" customFormat="1" ht="9.75" customHeight="1">
      <c r="A34" s="1686"/>
      <c r="B34" s="1687" t="s">
        <v>678</v>
      </c>
      <c r="C34" s="1688"/>
      <c r="D34" s="593">
        <v>13505</v>
      </c>
      <c r="E34" s="595">
        <v>13518</v>
      </c>
      <c r="F34" s="370">
        <v>13</v>
      </c>
      <c r="G34" s="309">
        <v>24</v>
      </c>
      <c r="H34" s="309">
        <v>43</v>
      </c>
      <c r="I34" s="309">
        <v>3</v>
      </c>
      <c r="J34" s="309">
        <v>98</v>
      </c>
      <c r="K34" s="309">
        <v>77</v>
      </c>
      <c r="L34" s="309">
        <v>120</v>
      </c>
      <c r="M34" s="309">
        <v>129</v>
      </c>
      <c r="N34" s="309">
        <v>95</v>
      </c>
      <c r="O34" s="1689"/>
    </row>
    <row r="35" spans="1:15" s="1643" customFormat="1" ht="9.75" customHeight="1">
      <c r="A35" s="1690"/>
      <c r="B35" s="1691" t="s">
        <v>679</v>
      </c>
      <c r="C35" s="1692"/>
      <c r="D35" s="600">
        <v>2164</v>
      </c>
      <c r="E35" s="601">
        <v>2176</v>
      </c>
      <c r="F35" s="382">
        <v>12</v>
      </c>
      <c r="G35" s="373">
        <v>21</v>
      </c>
      <c r="H35" s="373">
        <v>15</v>
      </c>
      <c r="I35" s="373">
        <v>4</v>
      </c>
      <c r="J35" s="373">
        <v>19</v>
      </c>
      <c r="K35" s="373">
        <v>14</v>
      </c>
      <c r="L35" s="373">
        <v>30</v>
      </c>
      <c r="M35" s="373">
        <v>25</v>
      </c>
      <c r="N35" s="373">
        <v>29</v>
      </c>
      <c r="O35" s="1689"/>
    </row>
    <row r="36" spans="1:15" s="1643" customFormat="1" ht="9.75" customHeight="1">
      <c r="A36" s="1690"/>
      <c r="B36" s="1691" t="s">
        <v>680</v>
      </c>
      <c r="C36" s="1692"/>
      <c r="D36" s="600">
        <v>5370</v>
      </c>
      <c r="E36" s="1693">
        <v>5409</v>
      </c>
      <c r="F36" s="382">
        <v>39</v>
      </c>
      <c r="G36" s="368">
        <v>48</v>
      </c>
      <c r="H36" s="368">
        <v>44</v>
      </c>
      <c r="I36" s="368">
        <v>33</v>
      </c>
      <c r="J36" s="368">
        <v>64</v>
      </c>
      <c r="K36" s="368">
        <v>67</v>
      </c>
      <c r="L36" s="368">
        <v>55</v>
      </c>
      <c r="M36" s="368">
        <v>60</v>
      </c>
      <c r="N36" s="368">
        <v>25</v>
      </c>
      <c r="O36" s="1689"/>
    </row>
    <row r="37" spans="1:15" s="1643" customFormat="1" ht="9.75" customHeight="1">
      <c r="A37" s="1344"/>
      <c r="B37" s="817" t="s">
        <v>681</v>
      </c>
      <c r="C37" s="1694"/>
      <c r="D37" s="649">
        <v>377</v>
      </c>
      <c r="E37" s="1695">
        <v>666</v>
      </c>
      <c r="F37" s="561">
        <v>289</v>
      </c>
      <c r="G37" s="406">
        <v>312</v>
      </c>
      <c r="H37" s="406">
        <v>281</v>
      </c>
      <c r="I37" s="406">
        <v>270</v>
      </c>
      <c r="J37" s="406">
        <v>267</v>
      </c>
      <c r="K37" s="406">
        <v>277</v>
      </c>
      <c r="L37" s="406">
        <v>271</v>
      </c>
      <c r="M37" s="406">
        <v>288</v>
      </c>
      <c r="N37" s="406">
        <v>301</v>
      </c>
      <c r="O37" s="1696"/>
    </row>
    <row r="38" spans="1:15" s="1643" customFormat="1" ht="9.75" customHeight="1">
      <c r="A38" s="1697"/>
      <c r="B38" s="1697"/>
      <c r="C38" s="1698"/>
      <c r="D38" s="377">
        <f>SUM(D34:D37)</f>
        <v>21416</v>
      </c>
      <c r="E38" s="380">
        <f>SUM(E34:E37)</f>
        <v>21769</v>
      </c>
      <c r="F38" s="380">
        <f aca="true" t="shared" si="0" ref="F38:N38">SUM(F34:F37)</f>
        <v>353</v>
      </c>
      <c r="G38" s="2224">
        <f t="shared" si="0"/>
        <v>405</v>
      </c>
      <c r="H38" s="2224">
        <f t="shared" si="0"/>
        <v>383</v>
      </c>
      <c r="I38" s="2224">
        <f t="shared" si="0"/>
        <v>310</v>
      </c>
      <c r="J38" s="2224">
        <f t="shared" si="0"/>
        <v>448</v>
      </c>
      <c r="K38" s="2224">
        <f t="shared" si="0"/>
        <v>435</v>
      </c>
      <c r="L38" s="2224">
        <f t="shared" si="0"/>
        <v>476</v>
      </c>
      <c r="M38" s="2224">
        <f t="shared" si="0"/>
        <v>502</v>
      </c>
      <c r="N38" s="2224">
        <f t="shared" si="0"/>
        <v>450</v>
      </c>
      <c r="O38" s="1699"/>
    </row>
    <row r="39" spans="1:15" s="1643" customFormat="1" ht="6.75" customHeight="1">
      <c r="A39" s="255"/>
      <c r="B39" s="255"/>
      <c r="C39" s="255"/>
      <c r="D39" s="117"/>
      <c r="E39" s="117"/>
      <c r="F39" s="117"/>
      <c r="G39" s="117"/>
      <c r="H39" s="117"/>
      <c r="I39" s="117"/>
      <c r="J39" s="117"/>
      <c r="K39" s="117"/>
      <c r="L39" s="117"/>
      <c r="M39" s="117"/>
      <c r="N39" s="117"/>
      <c r="O39" s="117"/>
    </row>
    <row r="40" spans="1:15" ht="18">
      <c r="A40" s="2306" t="s">
        <v>682</v>
      </c>
      <c r="B40" s="2306"/>
      <c r="C40" s="2478"/>
      <c r="D40" s="2478"/>
      <c r="E40" s="2478"/>
      <c r="F40" s="2478"/>
      <c r="G40" s="2478"/>
      <c r="H40" s="2478"/>
      <c r="I40" s="2478"/>
      <c r="J40" s="2478"/>
      <c r="K40" s="2478"/>
      <c r="L40" s="2478"/>
      <c r="M40" s="2478"/>
      <c r="N40" s="2478"/>
      <c r="O40" s="2478"/>
    </row>
    <row r="41" spans="1:15" s="1643" customFormat="1" ht="3.75" customHeight="1">
      <c r="A41" s="823"/>
      <c r="B41" s="823"/>
      <c r="C41" s="350"/>
      <c r="D41" s="676"/>
      <c r="E41" s="676"/>
      <c r="F41" s="676"/>
      <c r="G41" s="676"/>
      <c r="H41" s="676"/>
      <c r="I41" s="676"/>
      <c r="J41" s="676"/>
      <c r="K41" s="676"/>
      <c r="L41" s="676"/>
      <c r="M41" s="676"/>
      <c r="N41" s="676"/>
      <c r="O41" s="676"/>
    </row>
    <row r="42" spans="1:15" s="1643" customFormat="1" ht="9.75" customHeight="1">
      <c r="A42" s="2474" t="s">
        <v>202</v>
      </c>
      <c r="B42" s="2474"/>
      <c r="C42" s="356"/>
      <c r="D42" s="1330" t="s">
        <v>217</v>
      </c>
      <c r="E42" s="1700"/>
      <c r="F42" s="1678" t="s">
        <v>217</v>
      </c>
      <c r="G42" s="1677" t="s">
        <v>225</v>
      </c>
      <c r="H42" s="1677" t="s">
        <v>226</v>
      </c>
      <c r="I42" s="1677" t="s">
        <v>227</v>
      </c>
      <c r="J42" s="1677" t="s">
        <v>228</v>
      </c>
      <c r="K42" s="1677" t="s">
        <v>229</v>
      </c>
      <c r="L42" s="1677" t="s">
        <v>230</v>
      </c>
      <c r="M42" s="1677" t="s">
        <v>231</v>
      </c>
      <c r="N42" s="1677" t="s">
        <v>232</v>
      </c>
      <c r="O42" s="1679"/>
    </row>
    <row r="43" spans="1:15" s="1643" customFormat="1" ht="9.75" customHeight="1">
      <c r="A43" s="1657"/>
      <c r="B43" s="1657"/>
      <c r="C43" s="117"/>
      <c r="D43" s="2482" t="s">
        <v>683</v>
      </c>
      <c r="E43" s="2482" t="s">
        <v>684</v>
      </c>
      <c r="F43" s="1701"/>
      <c r="G43" s="2479" t="s">
        <v>685</v>
      </c>
      <c r="H43" s="2479"/>
      <c r="I43" s="2479"/>
      <c r="J43" s="2479"/>
      <c r="K43" s="2479"/>
      <c r="L43" s="2479"/>
      <c r="M43" s="2479"/>
      <c r="N43" s="2479"/>
      <c r="O43" s="2479"/>
    </row>
    <row r="44" spans="1:15" s="1643" customFormat="1" ht="9.75" customHeight="1">
      <c r="A44" s="1657"/>
      <c r="B44" s="1657"/>
      <c r="C44" s="112"/>
      <c r="D44" s="2483"/>
      <c r="E44" s="2483"/>
      <c r="F44" s="1702"/>
      <c r="G44" s="1702"/>
      <c r="H44" s="1702"/>
      <c r="I44" s="1703"/>
      <c r="J44" s="1703"/>
      <c r="K44" s="1703"/>
      <c r="L44" s="1703"/>
      <c r="M44" s="1703"/>
      <c r="N44" s="1703"/>
      <c r="O44" s="132"/>
    </row>
    <row r="45" spans="1:15" s="1643" customFormat="1" ht="9.75" customHeight="1">
      <c r="A45" s="2386" t="s">
        <v>686</v>
      </c>
      <c r="B45" s="2386"/>
      <c r="C45" s="255"/>
      <c r="D45" s="1705">
        <v>16977</v>
      </c>
      <c r="E45" s="1706">
        <v>17497</v>
      </c>
      <c r="F45" s="1707">
        <v>-520</v>
      </c>
      <c r="G45" s="401">
        <v>940</v>
      </c>
      <c r="H45" s="401">
        <v>-881</v>
      </c>
      <c r="I45" s="401">
        <v>-501</v>
      </c>
      <c r="J45" s="401">
        <v>-601</v>
      </c>
      <c r="K45" s="401">
        <v>-661</v>
      </c>
      <c r="L45" s="401">
        <v>-1310</v>
      </c>
      <c r="M45" s="401">
        <v>-1075</v>
      </c>
      <c r="N45" s="401">
        <v>-925</v>
      </c>
      <c r="O45" s="257"/>
    </row>
    <row r="46" spans="1:15" s="1643" customFormat="1" ht="9.75" customHeight="1">
      <c r="A46" s="2293" t="s">
        <v>687</v>
      </c>
      <c r="B46" s="2293"/>
      <c r="C46" s="1708"/>
      <c r="D46" s="649">
        <v>2369</v>
      </c>
      <c r="E46" s="1709">
        <v>1249</v>
      </c>
      <c r="F46" s="376">
        <v>1120</v>
      </c>
      <c r="G46" s="411">
        <v>1305</v>
      </c>
      <c r="H46" s="411">
        <v>1104</v>
      </c>
      <c r="I46" s="411">
        <v>740</v>
      </c>
      <c r="J46" s="411">
        <v>982</v>
      </c>
      <c r="K46" s="411">
        <v>1195</v>
      </c>
      <c r="L46" s="411">
        <v>1258</v>
      </c>
      <c r="M46" s="411">
        <v>785</v>
      </c>
      <c r="N46" s="411">
        <v>670</v>
      </c>
      <c r="O46" s="201"/>
    </row>
    <row r="47" spans="1:15" s="1643" customFormat="1" ht="9.75" customHeight="1">
      <c r="A47" s="2328" t="s">
        <v>163</v>
      </c>
      <c r="B47" s="2328"/>
      <c r="C47" s="1710"/>
      <c r="D47" s="183">
        <f>SUM(D45:D46)</f>
        <v>19346</v>
      </c>
      <c r="E47" s="186">
        <f>SUM(E45:E46)</f>
        <v>18746</v>
      </c>
      <c r="F47" s="186">
        <f aca="true" t="shared" si="1" ref="F47:N47">SUM(F45:F46)</f>
        <v>600</v>
      </c>
      <c r="G47" s="2240">
        <f t="shared" si="1"/>
        <v>2245</v>
      </c>
      <c r="H47" s="2240">
        <f t="shared" si="1"/>
        <v>223</v>
      </c>
      <c r="I47" s="2240">
        <f t="shared" si="1"/>
        <v>239</v>
      </c>
      <c r="J47" s="2240">
        <f t="shared" si="1"/>
        <v>381</v>
      </c>
      <c r="K47" s="2240">
        <f t="shared" si="1"/>
        <v>534</v>
      </c>
      <c r="L47" s="2240">
        <f t="shared" si="1"/>
        <v>-52</v>
      </c>
      <c r="M47" s="2240">
        <f t="shared" si="1"/>
        <v>-290</v>
      </c>
      <c r="N47" s="2240">
        <f t="shared" si="1"/>
        <v>-255</v>
      </c>
      <c r="O47" s="1711"/>
    </row>
    <row r="48" spans="1:15" s="1643" customFormat="1" ht="9.75" customHeight="1">
      <c r="A48" s="117"/>
      <c r="B48" s="117"/>
      <c r="C48" s="117"/>
      <c r="D48" s="649"/>
      <c r="E48" s="1709"/>
      <c r="F48" s="376"/>
      <c r="G48" s="309"/>
      <c r="H48" s="309"/>
      <c r="I48" s="309"/>
      <c r="J48" s="309"/>
      <c r="K48" s="309"/>
      <c r="L48" s="309"/>
      <c r="M48" s="376"/>
      <c r="N48" s="309"/>
      <c r="O48" s="201"/>
    </row>
    <row r="49" spans="1:15" s="1643" customFormat="1" ht="9.75" customHeight="1">
      <c r="A49" s="2386" t="s">
        <v>688</v>
      </c>
      <c r="B49" s="2386"/>
      <c r="C49" s="1712"/>
      <c r="D49" s="718">
        <v>21226</v>
      </c>
      <c r="E49" s="720">
        <v>20030</v>
      </c>
      <c r="F49" s="387">
        <v>1196</v>
      </c>
      <c r="G49" s="386">
        <v>1034</v>
      </c>
      <c r="H49" s="386">
        <v>413</v>
      </c>
      <c r="I49" s="386">
        <v>811</v>
      </c>
      <c r="J49" s="386">
        <v>957</v>
      </c>
      <c r="K49" s="386">
        <v>36</v>
      </c>
      <c r="L49" s="386">
        <v>-476</v>
      </c>
      <c r="M49" s="386">
        <v>38</v>
      </c>
      <c r="N49" s="386">
        <v>-336</v>
      </c>
      <c r="O49" s="1713"/>
    </row>
    <row r="50" spans="1:15" s="1643" customFormat="1" ht="2.25" customHeight="1">
      <c r="A50" s="676"/>
      <c r="B50" s="676"/>
      <c r="C50" s="117"/>
      <c r="D50" s="676"/>
      <c r="E50" s="676"/>
      <c r="F50" s="676"/>
      <c r="G50" s="676"/>
      <c r="H50" s="676"/>
      <c r="I50" s="676"/>
      <c r="J50" s="676"/>
      <c r="K50" s="676"/>
      <c r="L50" s="676"/>
      <c r="M50" s="676"/>
      <c r="N50" s="676"/>
      <c r="O50" s="676"/>
    </row>
    <row r="51" spans="1:15" ht="9.75" customHeight="1">
      <c r="A51" s="2239">
        <v>1</v>
      </c>
      <c r="B51" s="2378" t="s">
        <v>689</v>
      </c>
      <c r="C51" s="2378"/>
      <c r="D51" s="2378"/>
      <c r="E51" s="2378"/>
      <c r="F51" s="2378"/>
      <c r="G51" s="2378"/>
      <c r="H51" s="2378"/>
      <c r="I51" s="2378"/>
      <c r="J51" s="2378"/>
      <c r="K51" s="2378"/>
      <c r="L51" s="2378"/>
      <c r="M51" s="2378"/>
      <c r="N51" s="2378"/>
      <c r="O51" s="2378"/>
    </row>
    <row r="52" spans="1:15" ht="9.75" customHeight="1">
      <c r="A52" s="1297" t="s">
        <v>335</v>
      </c>
      <c r="B52" s="2470" t="s">
        <v>690</v>
      </c>
      <c r="C52" s="2470"/>
      <c r="D52" s="2470"/>
      <c r="E52" s="2470"/>
      <c r="F52" s="2470"/>
      <c r="G52" s="2470"/>
      <c r="H52" s="2470"/>
      <c r="I52" s="2470"/>
      <c r="J52" s="2470"/>
      <c r="K52" s="2470"/>
      <c r="L52" s="2470"/>
      <c r="M52" s="2470"/>
      <c r="N52" s="2470"/>
      <c r="O52" s="2470"/>
    </row>
  </sheetData>
  <sheetProtection formatCells="0" formatColumns="0" formatRows="0" sort="0" autoFilter="0" pivotTables="0"/>
  <mergeCells count="23">
    <mergeCell ref="A46:B46"/>
    <mergeCell ref="A47:B47"/>
    <mergeCell ref="D43:D44"/>
    <mergeCell ref="E43:E44"/>
    <mergeCell ref="E6:E7"/>
    <mergeCell ref="A17:B17"/>
    <mergeCell ref="A33:B33"/>
    <mergeCell ref="A45:B45"/>
    <mergeCell ref="A40:O40"/>
    <mergeCell ref="G43:O43"/>
    <mergeCell ref="A42:B42"/>
    <mergeCell ref="B51:O51"/>
    <mergeCell ref="A49:B49"/>
    <mergeCell ref="B52:O52"/>
    <mergeCell ref="A1:O1"/>
    <mergeCell ref="G6:O6"/>
    <mergeCell ref="A28:O28"/>
    <mergeCell ref="G31:O31"/>
    <mergeCell ref="A3:B3"/>
    <mergeCell ref="A30:B30"/>
    <mergeCell ref="D31:D32"/>
    <mergeCell ref="E31:E32"/>
    <mergeCell ref="A8:B8"/>
  </mergeCells>
  <printOptions horizontalCentered="1"/>
  <pageMargins left="0.25" right="0.25" top="0.5" bottom="0.25" header="0.5" footer="0.5"/>
  <pageSetup horizontalDpi="600" verticalDpi="600" orientation="landscape" paperSize="9" scale="98" r:id="rId1"/>
  <colBreaks count="1" manualBreakCount="1">
    <brk id="15" min="4" max="54" man="1"/>
  </colBreaks>
</worksheet>
</file>

<file path=xl/worksheets/sheet32.xml><?xml version="1.0" encoding="utf-8"?>
<worksheet xmlns="http://schemas.openxmlformats.org/spreadsheetml/2006/main" xmlns:r="http://schemas.openxmlformats.org/officeDocument/2006/relationships">
  <dimension ref="A1:M56"/>
  <sheetViews>
    <sheetView zoomScalePageLayoutView="0" workbookViewId="0" topLeftCell="A1">
      <selection activeCell="P17" sqref="P17"/>
    </sheetView>
  </sheetViews>
  <sheetFormatPr defaultColWidth="8.421875" defaultRowHeight="12.75"/>
  <cols>
    <col min="1" max="3" width="2.140625" style="14" customWidth="1"/>
    <col min="4" max="4" width="70.8515625" style="14" customWidth="1"/>
    <col min="5" max="5" width="1.28515625" style="14" customWidth="1"/>
    <col min="6" max="6" width="9.28125" style="14" customWidth="1"/>
    <col min="7" max="7" width="9.28125" style="88" customWidth="1"/>
    <col min="8" max="12" width="9.28125" style="14" customWidth="1"/>
    <col min="13" max="13" width="1.7109375" style="14" customWidth="1"/>
    <col min="14" max="14" width="4.28125" style="89" customWidth="1"/>
    <col min="15" max="15" width="27.00390625" style="14" customWidth="1"/>
    <col min="16" max="16" width="9.57421875" style="90" customWidth="1"/>
    <col min="17" max="17" width="9.57421875" style="91" customWidth="1"/>
    <col min="18" max="18" width="6.00390625" style="91" customWidth="1"/>
    <col min="19" max="20" width="9.57421875" style="92" customWidth="1"/>
    <col min="21" max="21" width="9.57421875" style="93" customWidth="1"/>
    <col min="22" max="23" width="8.421875" style="94" customWidth="1"/>
    <col min="24" max="24" width="8.421875" style="14" customWidth="1"/>
    <col min="25" max="34" width="8.421875" style="95" customWidth="1"/>
    <col min="35" max="254" width="8.421875" style="14" customWidth="1"/>
    <col min="255" max="16384" width="8.421875" style="14" customWidth="1"/>
  </cols>
  <sheetData>
    <row r="1" spans="1:13" ht="18">
      <c r="A1" s="2306" t="s">
        <v>164</v>
      </c>
      <c r="B1" s="2306"/>
      <c r="C1" s="2306"/>
      <c r="D1" s="2306"/>
      <c r="E1" s="2306"/>
      <c r="F1" s="2306"/>
      <c r="G1" s="2306"/>
      <c r="H1" s="2306"/>
      <c r="I1" s="2306"/>
      <c r="J1" s="2306"/>
      <c r="K1" s="2306"/>
      <c r="L1" s="2306"/>
      <c r="M1" s="2306"/>
    </row>
    <row r="2" spans="1:13" ht="3.75" customHeight="1">
      <c r="A2" s="2491"/>
      <c r="B2" s="2491"/>
      <c r="C2" s="2491"/>
      <c r="D2" s="2491"/>
      <c r="E2" s="2491"/>
      <c r="F2" s="2491"/>
      <c r="G2" s="2491"/>
      <c r="H2" s="2491"/>
      <c r="I2" s="2491"/>
      <c r="J2" s="2491"/>
      <c r="K2" s="2491"/>
      <c r="L2" s="2491"/>
      <c r="M2" s="2491"/>
    </row>
    <row r="3" spans="1:13" s="16" customFormat="1" ht="9.75" customHeight="1">
      <c r="A3" s="2490" t="s">
        <v>202</v>
      </c>
      <c r="B3" s="2490"/>
      <c r="C3" s="2490"/>
      <c r="D3" s="2490"/>
      <c r="E3" s="18"/>
      <c r="F3" s="19"/>
      <c r="G3" s="20"/>
      <c r="H3" s="20" t="s">
        <v>203</v>
      </c>
      <c r="I3" s="20"/>
      <c r="J3" s="20"/>
      <c r="K3" s="20" t="s">
        <v>204</v>
      </c>
      <c r="L3" s="20"/>
      <c r="M3" s="21"/>
    </row>
    <row r="4" spans="1:13" s="16" customFormat="1" ht="9.75" customHeight="1">
      <c r="A4" s="2489" t="s">
        <v>205</v>
      </c>
      <c r="B4" s="22"/>
      <c r="C4" s="22"/>
      <c r="D4" s="22"/>
      <c r="E4" s="18"/>
      <c r="F4" s="23" t="s">
        <v>206</v>
      </c>
      <c r="G4" s="24" t="s">
        <v>207</v>
      </c>
      <c r="H4" s="24" t="s">
        <v>208</v>
      </c>
      <c r="I4" s="24" t="s">
        <v>209</v>
      </c>
      <c r="J4" s="24" t="s">
        <v>210</v>
      </c>
      <c r="K4" s="24" t="s">
        <v>211</v>
      </c>
      <c r="L4" s="24"/>
      <c r="M4" s="25"/>
    </row>
    <row r="5" spans="1:13" s="16" customFormat="1" ht="9.75" customHeight="1">
      <c r="A5" s="2489"/>
      <c r="B5" s="22"/>
      <c r="C5" s="22"/>
      <c r="D5" s="22"/>
      <c r="E5" s="26"/>
      <c r="F5" s="27" t="s">
        <v>212</v>
      </c>
      <c r="G5" s="28" t="s">
        <v>213</v>
      </c>
      <c r="H5" s="28" t="s">
        <v>214</v>
      </c>
      <c r="I5" s="28" t="s">
        <v>215</v>
      </c>
      <c r="J5" s="28" t="s">
        <v>215</v>
      </c>
      <c r="K5" s="28" t="s">
        <v>216</v>
      </c>
      <c r="L5" s="28" t="s">
        <v>203</v>
      </c>
      <c r="M5" s="29"/>
    </row>
    <row r="6" spans="1:13" s="16" customFormat="1" ht="9.75" customHeight="1">
      <c r="A6" s="30"/>
      <c r="B6" s="30"/>
      <c r="C6" s="30"/>
      <c r="D6" s="30"/>
      <c r="E6" s="30"/>
      <c r="F6" s="24"/>
      <c r="G6" s="24"/>
      <c r="H6" s="24"/>
      <c r="I6" s="31"/>
      <c r="J6" s="31"/>
      <c r="K6" s="24"/>
      <c r="L6" s="24"/>
      <c r="M6" s="32"/>
    </row>
    <row r="7" spans="1:13" s="16" customFormat="1" ht="9.75" customHeight="1">
      <c r="A7" s="2492" t="s">
        <v>217</v>
      </c>
      <c r="B7" s="2492"/>
      <c r="C7" s="2492"/>
      <c r="D7" s="2492"/>
      <c r="E7" s="33"/>
      <c r="F7" s="34"/>
      <c r="G7" s="35"/>
      <c r="H7" s="35"/>
      <c r="I7" s="36"/>
      <c r="J7" s="36"/>
      <c r="K7" s="35"/>
      <c r="L7" s="35"/>
      <c r="M7" s="37"/>
    </row>
    <row r="8" spans="1:13" s="16" customFormat="1" ht="9.75" customHeight="1">
      <c r="A8" s="38"/>
      <c r="B8" s="2492" t="s">
        <v>218</v>
      </c>
      <c r="C8" s="2492"/>
      <c r="D8" s="2492"/>
      <c r="E8" s="17"/>
      <c r="F8" s="23"/>
      <c r="G8" s="39"/>
      <c r="H8" s="39"/>
      <c r="I8" s="40"/>
      <c r="J8" s="40"/>
      <c r="K8" s="39"/>
      <c r="L8" s="39"/>
      <c r="M8" s="41"/>
    </row>
    <row r="9" spans="1:13" s="16" customFormat="1" ht="9.75" customHeight="1">
      <c r="A9" s="42"/>
      <c r="B9" s="43"/>
      <c r="C9" s="2496" t="s">
        <v>219</v>
      </c>
      <c r="D9" s="2496"/>
      <c r="E9" s="44"/>
      <c r="F9" s="45">
        <v>148724</v>
      </c>
      <c r="G9" s="46">
        <v>40911</v>
      </c>
      <c r="H9" s="46">
        <f>SUM(F9:G9)</f>
        <v>189635</v>
      </c>
      <c r="I9" s="46">
        <v>73326</v>
      </c>
      <c r="J9" s="46">
        <v>8155</v>
      </c>
      <c r="K9" s="46">
        <v>52133</v>
      </c>
      <c r="L9" s="46">
        <f>SUM(H9:K9)</f>
        <v>323249</v>
      </c>
      <c r="M9" s="47"/>
    </row>
    <row r="10" spans="1:13" s="16" customFormat="1" ht="9.75" customHeight="1">
      <c r="A10" s="48"/>
      <c r="B10" s="48"/>
      <c r="C10" s="48"/>
      <c r="D10" s="49" t="s">
        <v>165</v>
      </c>
      <c r="E10" s="50"/>
      <c r="F10" s="51">
        <v>-7762</v>
      </c>
      <c r="G10" s="52">
        <v>3413</v>
      </c>
      <c r="H10" s="46">
        <f>SUM(F10:G10)</f>
        <v>-4349</v>
      </c>
      <c r="I10" s="52">
        <v>6623</v>
      </c>
      <c r="J10" s="52">
        <v>0</v>
      </c>
      <c r="K10" s="52">
        <v>-2274</v>
      </c>
      <c r="L10" s="46">
        <f>SUM(H10:K10)</f>
        <v>0</v>
      </c>
      <c r="M10" s="47"/>
    </row>
    <row r="11" spans="1:13" s="16" customFormat="1" ht="9.75" customHeight="1">
      <c r="A11" s="53"/>
      <c r="B11" s="49"/>
      <c r="C11" s="2494" t="s">
        <v>220</v>
      </c>
      <c r="D11" s="2494"/>
      <c r="E11" s="54"/>
      <c r="F11" s="51">
        <v>-166901</v>
      </c>
      <c r="G11" s="52">
        <v>-30940</v>
      </c>
      <c r="H11" s="46">
        <f>SUM(F11:G11)</f>
        <v>-197841</v>
      </c>
      <c r="I11" s="52">
        <v>-43665</v>
      </c>
      <c r="J11" s="52">
        <v>-11636</v>
      </c>
      <c r="K11" s="52">
        <v>-70107</v>
      </c>
      <c r="L11" s="46">
        <f>SUM(H11:K11)</f>
        <v>-323249</v>
      </c>
      <c r="M11" s="47"/>
    </row>
    <row r="12" spans="1:13" s="16" customFormat="1" ht="9.75" customHeight="1">
      <c r="A12" s="48"/>
      <c r="B12" s="48"/>
      <c r="C12" s="48"/>
      <c r="D12" s="49" t="s">
        <v>165</v>
      </c>
      <c r="E12" s="50"/>
      <c r="F12" s="51">
        <v>17619</v>
      </c>
      <c r="G12" s="52">
        <v>-23406</v>
      </c>
      <c r="H12" s="46">
        <f>SUM(F12:G12)</f>
        <v>-5787</v>
      </c>
      <c r="I12" s="52">
        <v>-27972</v>
      </c>
      <c r="J12" s="52">
        <v>0</v>
      </c>
      <c r="K12" s="52">
        <v>33759</v>
      </c>
      <c r="L12" s="46">
        <f>SUM(H12:K12)</f>
        <v>0</v>
      </c>
      <c r="M12" s="47"/>
    </row>
    <row r="13" spans="1:13" s="16" customFormat="1" ht="9.75" customHeight="1">
      <c r="A13" s="53"/>
      <c r="B13" s="49"/>
      <c r="C13" s="2494" t="s">
        <v>221</v>
      </c>
      <c r="D13" s="2494"/>
      <c r="E13" s="54"/>
      <c r="F13" s="55">
        <v>-9089</v>
      </c>
      <c r="G13" s="56">
        <v>8590</v>
      </c>
      <c r="H13" s="46">
        <f>SUM(F13:G13)</f>
        <v>-499</v>
      </c>
      <c r="I13" s="56">
        <v>-2245</v>
      </c>
      <c r="J13" s="56">
        <v>2744</v>
      </c>
      <c r="K13" s="56">
        <v>0</v>
      </c>
      <c r="L13" s="46">
        <f>SUM(H13:K13)</f>
        <v>0</v>
      </c>
      <c r="M13" s="47"/>
    </row>
    <row r="14" spans="1:13" s="16" customFormat="1" ht="9.75" customHeight="1">
      <c r="A14" s="53"/>
      <c r="B14" s="49"/>
      <c r="C14" s="2494" t="s">
        <v>222</v>
      </c>
      <c r="D14" s="2494"/>
      <c r="E14" s="57"/>
      <c r="F14" s="58">
        <f aca="true" t="shared" si="0" ref="F14:L14">SUM(F9:F13)</f>
        <v>-17409</v>
      </c>
      <c r="G14" s="59">
        <f t="shared" si="0"/>
        <v>-1432</v>
      </c>
      <c r="H14" s="59">
        <f t="shared" si="0"/>
        <v>-18841</v>
      </c>
      <c r="I14" s="59">
        <f t="shared" si="0"/>
        <v>6067</v>
      </c>
      <c r="J14" s="59">
        <f t="shared" si="0"/>
        <v>-737</v>
      </c>
      <c r="K14" s="59">
        <f t="shared" si="0"/>
        <v>13511</v>
      </c>
      <c r="L14" s="59">
        <f t="shared" si="0"/>
        <v>0</v>
      </c>
      <c r="M14" s="60"/>
    </row>
    <row r="15" spans="1:13" s="16" customFormat="1" ht="9.75" customHeight="1">
      <c r="A15" s="61"/>
      <c r="B15" s="2495" t="s">
        <v>223</v>
      </c>
      <c r="C15" s="2495"/>
      <c r="D15" s="2495"/>
      <c r="E15" s="62"/>
      <c r="F15" s="63"/>
      <c r="G15" s="64"/>
      <c r="H15" s="64"/>
      <c r="I15" s="64"/>
      <c r="J15" s="64"/>
      <c r="K15" s="64"/>
      <c r="L15" s="64"/>
      <c r="M15" s="47"/>
    </row>
    <row r="16" spans="1:13" s="16" customFormat="1" ht="9.75" customHeight="1">
      <c r="A16" s="42"/>
      <c r="B16" s="43"/>
      <c r="C16" s="2496" t="s">
        <v>219</v>
      </c>
      <c r="D16" s="2496"/>
      <c r="E16" s="65"/>
      <c r="F16" s="45">
        <v>56750</v>
      </c>
      <c r="G16" s="46">
        <v>3786</v>
      </c>
      <c r="H16" s="46">
        <f>SUM(F16:G16)</f>
        <v>60536</v>
      </c>
      <c r="I16" s="46">
        <v>4024</v>
      </c>
      <c r="J16" s="46">
        <v>1928</v>
      </c>
      <c r="K16" s="46">
        <v>7365</v>
      </c>
      <c r="L16" s="46">
        <f>SUM(H16:K16)</f>
        <v>73853</v>
      </c>
      <c r="M16" s="47"/>
    </row>
    <row r="17" spans="1:13" s="16" customFormat="1" ht="9.75" customHeight="1">
      <c r="A17" s="53"/>
      <c r="B17" s="49"/>
      <c r="C17" s="2494" t="s">
        <v>220</v>
      </c>
      <c r="D17" s="2494"/>
      <c r="E17" s="54"/>
      <c r="F17" s="51">
        <v>-40676</v>
      </c>
      <c r="G17" s="52">
        <v>-9956</v>
      </c>
      <c r="H17" s="46">
        <f>SUM(F17:G17)</f>
        <v>-50632</v>
      </c>
      <c r="I17" s="52">
        <v>-13223</v>
      </c>
      <c r="J17" s="52">
        <v>-1334</v>
      </c>
      <c r="K17" s="52">
        <v>-8664</v>
      </c>
      <c r="L17" s="46">
        <f>SUM(H17:K17)</f>
        <v>-73853</v>
      </c>
      <c r="M17" s="47"/>
    </row>
    <row r="18" spans="1:13" s="16" customFormat="1" ht="9.75" customHeight="1">
      <c r="A18" s="53"/>
      <c r="B18" s="49"/>
      <c r="C18" s="2494" t="s">
        <v>221</v>
      </c>
      <c r="D18" s="2494"/>
      <c r="E18" s="54"/>
      <c r="F18" s="55">
        <v>-17973</v>
      </c>
      <c r="G18" s="56">
        <v>7325</v>
      </c>
      <c r="H18" s="46">
        <f>SUM(F18:G18)</f>
        <v>-10648</v>
      </c>
      <c r="I18" s="56">
        <v>11232</v>
      </c>
      <c r="J18" s="56">
        <v>-584</v>
      </c>
      <c r="K18" s="56">
        <v>0</v>
      </c>
      <c r="L18" s="46">
        <f>SUM(H18:K18)</f>
        <v>0</v>
      </c>
      <c r="M18" s="47"/>
    </row>
    <row r="19" spans="1:13" s="16" customFormat="1" ht="9.75" customHeight="1">
      <c r="A19" s="53"/>
      <c r="B19" s="49"/>
      <c r="C19" s="2494" t="s">
        <v>222</v>
      </c>
      <c r="D19" s="2494"/>
      <c r="E19" s="54"/>
      <c r="F19" s="58">
        <f aca="true" t="shared" si="1" ref="F19:L19">SUM(F16:F18)</f>
        <v>-1899</v>
      </c>
      <c r="G19" s="59">
        <f t="shared" si="1"/>
        <v>1155</v>
      </c>
      <c r="H19" s="59">
        <f t="shared" si="1"/>
        <v>-744</v>
      </c>
      <c r="I19" s="59">
        <f t="shared" si="1"/>
        <v>2033</v>
      </c>
      <c r="J19" s="59">
        <f t="shared" si="1"/>
        <v>10</v>
      </c>
      <c r="K19" s="59">
        <f t="shared" si="1"/>
        <v>-1299</v>
      </c>
      <c r="L19" s="59">
        <f t="shared" si="1"/>
        <v>0</v>
      </c>
      <c r="M19" s="66"/>
    </row>
    <row r="20" spans="1:13" s="16" customFormat="1" ht="9.75" customHeight="1">
      <c r="A20" s="49"/>
      <c r="B20" s="2494" t="s">
        <v>224</v>
      </c>
      <c r="C20" s="2494"/>
      <c r="D20" s="2494"/>
      <c r="E20" s="67"/>
      <c r="F20" s="68">
        <f aca="true" t="shared" si="2" ref="F20:L20">F19+F14</f>
        <v>-19308</v>
      </c>
      <c r="G20" s="69">
        <f t="shared" si="2"/>
        <v>-277</v>
      </c>
      <c r="H20" s="69">
        <f t="shared" si="2"/>
        <v>-19585</v>
      </c>
      <c r="I20" s="69">
        <f t="shared" si="2"/>
        <v>8100</v>
      </c>
      <c r="J20" s="69">
        <f t="shared" si="2"/>
        <v>-727</v>
      </c>
      <c r="K20" s="69">
        <f t="shared" si="2"/>
        <v>12212</v>
      </c>
      <c r="L20" s="69">
        <f t="shared" si="2"/>
        <v>0</v>
      </c>
      <c r="M20" s="70"/>
    </row>
    <row r="21" spans="1:13" s="16" customFormat="1" ht="9.75" customHeight="1">
      <c r="A21" s="2486" t="s">
        <v>225</v>
      </c>
      <c r="B21" s="2486"/>
      <c r="C21" s="2486"/>
      <c r="D21" s="2486"/>
      <c r="E21" s="71"/>
      <c r="F21" s="72"/>
      <c r="G21" s="73"/>
      <c r="H21" s="73"/>
      <c r="I21" s="74"/>
      <c r="J21" s="74"/>
      <c r="K21" s="73"/>
      <c r="L21" s="73"/>
      <c r="M21" s="37"/>
    </row>
    <row r="22" spans="1:13" s="16" customFormat="1" ht="9.75" customHeight="1">
      <c r="A22" s="75"/>
      <c r="B22" s="2487" t="s">
        <v>218</v>
      </c>
      <c r="C22" s="2487"/>
      <c r="D22" s="2487"/>
      <c r="E22" s="17"/>
      <c r="F22" s="76">
        <v>-14460</v>
      </c>
      <c r="G22" s="77">
        <v>-3770</v>
      </c>
      <c r="H22" s="77">
        <f>SUM(F22:G22)</f>
        <v>-18230</v>
      </c>
      <c r="I22" s="77">
        <v>6212</v>
      </c>
      <c r="J22" s="77">
        <v>-360</v>
      </c>
      <c r="K22" s="77">
        <v>12378</v>
      </c>
      <c r="L22" s="2243">
        <f>SUM(H22:K22)</f>
        <v>0</v>
      </c>
      <c r="M22" s="78"/>
    </row>
    <row r="23" spans="1:13" s="16" customFormat="1" ht="9.75" customHeight="1">
      <c r="A23" s="79"/>
      <c r="B23" s="2493" t="s">
        <v>223</v>
      </c>
      <c r="C23" s="2493"/>
      <c r="D23" s="2493"/>
      <c r="E23" s="80"/>
      <c r="F23" s="81">
        <v>-5384</v>
      </c>
      <c r="G23" s="39">
        <v>1702</v>
      </c>
      <c r="H23" s="77">
        <f>SUM(F23:G23)</f>
        <v>-3682</v>
      </c>
      <c r="I23" s="39">
        <v>3969</v>
      </c>
      <c r="J23" s="39">
        <v>-12</v>
      </c>
      <c r="K23" s="39">
        <v>-275</v>
      </c>
      <c r="L23" s="2243">
        <f>SUM(H23:K23)</f>
        <v>0</v>
      </c>
      <c r="M23" s="41"/>
    </row>
    <row r="24" spans="1:13" s="16" customFormat="1" ht="9.75" customHeight="1">
      <c r="A24" s="82"/>
      <c r="B24" s="2488" t="s">
        <v>224</v>
      </c>
      <c r="C24" s="2488"/>
      <c r="D24" s="2488"/>
      <c r="E24" s="83"/>
      <c r="F24" s="84">
        <f aca="true" t="shared" si="3" ref="F24:L24">SUM(F22:F23)</f>
        <v>-19844</v>
      </c>
      <c r="G24" s="85">
        <f t="shared" si="3"/>
        <v>-2068</v>
      </c>
      <c r="H24" s="85">
        <f t="shared" si="3"/>
        <v>-21912</v>
      </c>
      <c r="I24" s="85">
        <f t="shared" si="3"/>
        <v>10181</v>
      </c>
      <c r="J24" s="85">
        <f t="shared" si="3"/>
        <v>-372</v>
      </c>
      <c r="K24" s="85">
        <f t="shared" si="3"/>
        <v>12103</v>
      </c>
      <c r="L24" s="85">
        <f t="shared" si="3"/>
        <v>0</v>
      </c>
      <c r="M24" s="86"/>
    </row>
    <row r="25" spans="1:13" s="16" customFormat="1" ht="9.75" customHeight="1">
      <c r="A25" s="2486" t="s">
        <v>226</v>
      </c>
      <c r="B25" s="2486"/>
      <c r="C25" s="2486"/>
      <c r="D25" s="2486"/>
      <c r="E25" s="71"/>
      <c r="F25" s="72"/>
      <c r="G25" s="73"/>
      <c r="H25" s="73"/>
      <c r="I25" s="74"/>
      <c r="J25" s="74"/>
      <c r="K25" s="73"/>
      <c r="L25" s="73"/>
      <c r="M25" s="37"/>
    </row>
    <row r="26" spans="1:13" s="16" customFormat="1" ht="9.75" customHeight="1">
      <c r="A26" s="75"/>
      <c r="B26" s="2487" t="s">
        <v>218</v>
      </c>
      <c r="C26" s="2487"/>
      <c r="D26" s="2487"/>
      <c r="E26" s="17"/>
      <c r="F26" s="76">
        <v>-14554</v>
      </c>
      <c r="G26" s="77">
        <v>-3081</v>
      </c>
      <c r="H26" s="77">
        <f>SUM(F26:G26)</f>
        <v>-17635</v>
      </c>
      <c r="I26" s="77">
        <v>4971</v>
      </c>
      <c r="J26" s="77">
        <v>-149</v>
      </c>
      <c r="K26" s="77">
        <v>12813</v>
      </c>
      <c r="L26" s="2243">
        <f>SUM(H26:K26)</f>
        <v>0</v>
      </c>
      <c r="M26" s="78"/>
    </row>
    <row r="27" spans="1:13" s="16" customFormat="1" ht="9.75" customHeight="1">
      <c r="A27" s="79"/>
      <c r="B27" s="2487" t="s">
        <v>223</v>
      </c>
      <c r="C27" s="2487"/>
      <c r="D27" s="2487"/>
      <c r="E27" s="80"/>
      <c r="F27" s="81">
        <v>-3373</v>
      </c>
      <c r="G27" s="39">
        <v>1480</v>
      </c>
      <c r="H27" s="77">
        <f>SUM(F27:G27)</f>
        <v>-1893</v>
      </c>
      <c r="I27" s="39">
        <v>2372</v>
      </c>
      <c r="J27" s="39">
        <v>890</v>
      </c>
      <c r="K27" s="39">
        <v>-1369</v>
      </c>
      <c r="L27" s="2243">
        <f>SUM(H27:K27)</f>
        <v>0</v>
      </c>
      <c r="M27" s="41"/>
    </row>
    <row r="28" spans="1:13" s="16" customFormat="1" ht="9.75" customHeight="1">
      <c r="A28" s="82"/>
      <c r="B28" s="2487" t="s">
        <v>224</v>
      </c>
      <c r="C28" s="2487"/>
      <c r="D28" s="2487"/>
      <c r="E28" s="83"/>
      <c r="F28" s="84">
        <f aca="true" t="shared" si="4" ref="F28:L28">SUM(F26:F27)</f>
        <v>-17927</v>
      </c>
      <c r="G28" s="85">
        <f t="shared" si="4"/>
        <v>-1601</v>
      </c>
      <c r="H28" s="85">
        <f t="shared" si="4"/>
        <v>-19528</v>
      </c>
      <c r="I28" s="85">
        <f t="shared" si="4"/>
        <v>7343</v>
      </c>
      <c r="J28" s="85">
        <f t="shared" si="4"/>
        <v>741</v>
      </c>
      <c r="K28" s="85">
        <f t="shared" si="4"/>
        <v>11444</v>
      </c>
      <c r="L28" s="85">
        <f t="shared" si="4"/>
        <v>0</v>
      </c>
      <c r="M28" s="86"/>
    </row>
    <row r="29" spans="1:13" s="16" customFormat="1" ht="9.75" customHeight="1">
      <c r="A29" s="2486" t="s">
        <v>227</v>
      </c>
      <c r="B29" s="2486"/>
      <c r="C29" s="2486"/>
      <c r="D29" s="2486"/>
      <c r="E29" s="71"/>
      <c r="F29" s="72"/>
      <c r="G29" s="73"/>
      <c r="H29" s="73"/>
      <c r="I29" s="74"/>
      <c r="J29" s="74"/>
      <c r="K29" s="73"/>
      <c r="L29" s="73"/>
      <c r="M29" s="37"/>
    </row>
    <row r="30" spans="1:13" s="16" customFormat="1" ht="9.75" customHeight="1">
      <c r="A30" s="75"/>
      <c r="B30" s="2487" t="s">
        <v>218</v>
      </c>
      <c r="C30" s="2487"/>
      <c r="D30" s="2487"/>
      <c r="E30" s="17"/>
      <c r="F30" s="76">
        <v>-15820</v>
      </c>
      <c r="G30" s="77">
        <v>-1507</v>
      </c>
      <c r="H30" s="77">
        <f>SUM(F30:G30)</f>
        <v>-17327</v>
      </c>
      <c r="I30" s="77">
        <v>4812</v>
      </c>
      <c r="J30" s="77">
        <v>-316</v>
      </c>
      <c r="K30" s="77">
        <v>12831</v>
      </c>
      <c r="L30" s="2243">
        <f>SUM(H30:K30)</f>
        <v>0</v>
      </c>
      <c r="M30" s="78"/>
    </row>
    <row r="31" spans="1:13" s="16" customFormat="1" ht="9.75" customHeight="1">
      <c r="A31" s="79"/>
      <c r="B31" s="2487" t="s">
        <v>223</v>
      </c>
      <c r="C31" s="2487"/>
      <c r="D31" s="2487"/>
      <c r="E31" s="80"/>
      <c r="F31" s="81">
        <v>-1651</v>
      </c>
      <c r="G31" s="39">
        <v>-961</v>
      </c>
      <c r="H31" s="77">
        <f>SUM(F31:G31)</f>
        <v>-2612</v>
      </c>
      <c r="I31" s="39">
        <v>3311</v>
      </c>
      <c r="J31" s="39">
        <v>1146</v>
      </c>
      <c r="K31" s="39">
        <v>-1845</v>
      </c>
      <c r="L31" s="2243">
        <f>SUM(H31:K31)</f>
        <v>0</v>
      </c>
      <c r="M31" s="41"/>
    </row>
    <row r="32" spans="1:13" s="16" customFormat="1" ht="9.75" customHeight="1">
      <c r="A32" s="82"/>
      <c r="B32" s="2487" t="s">
        <v>224</v>
      </c>
      <c r="C32" s="2487"/>
      <c r="D32" s="2487"/>
      <c r="E32" s="83"/>
      <c r="F32" s="84">
        <f aca="true" t="shared" si="5" ref="F32:L32">SUM(F30:F31)</f>
        <v>-17471</v>
      </c>
      <c r="G32" s="85">
        <f t="shared" si="5"/>
        <v>-2468</v>
      </c>
      <c r="H32" s="85">
        <f t="shared" si="5"/>
        <v>-19939</v>
      </c>
      <c r="I32" s="85">
        <f t="shared" si="5"/>
        <v>8123</v>
      </c>
      <c r="J32" s="85">
        <f t="shared" si="5"/>
        <v>830</v>
      </c>
      <c r="K32" s="85">
        <f t="shared" si="5"/>
        <v>10986</v>
      </c>
      <c r="L32" s="85">
        <f t="shared" si="5"/>
        <v>0</v>
      </c>
      <c r="M32" s="86"/>
    </row>
    <row r="33" spans="1:13" s="16" customFormat="1" ht="9.75" customHeight="1">
      <c r="A33" s="2486" t="s">
        <v>228</v>
      </c>
      <c r="B33" s="2486"/>
      <c r="C33" s="2486"/>
      <c r="D33" s="2486"/>
      <c r="E33" s="71"/>
      <c r="F33" s="72"/>
      <c r="G33" s="73"/>
      <c r="H33" s="73"/>
      <c r="I33" s="74"/>
      <c r="J33" s="74"/>
      <c r="K33" s="73"/>
      <c r="L33" s="73"/>
      <c r="M33" s="37"/>
    </row>
    <row r="34" spans="1:13" s="16" customFormat="1" ht="9.75" customHeight="1">
      <c r="A34" s="75"/>
      <c r="B34" s="2487" t="s">
        <v>218</v>
      </c>
      <c r="C34" s="2487"/>
      <c r="D34" s="2487"/>
      <c r="E34" s="17"/>
      <c r="F34" s="76">
        <v>-8068</v>
      </c>
      <c r="G34" s="77">
        <v>-5932</v>
      </c>
      <c r="H34" s="77">
        <f>SUM(F34:G34)</f>
        <v>-14000</v>
      </c>
      <c r="I34" s="77">
        <v>1975</v>
      </c>
      <c r="J34" s="77">
        <v>-406</v>
      </c>
      <c r="K34" s="77">
        <v>12431</v>
      </c>
      <c r="L34" s="2243">
        <f>SUM(H34:K34)</f>
        <v>0</v>
      </c>
      <c r="M34" s="78"/>
    </row>
    <row r="35" spans="1:13" s="16" customFormat="1" ht="9.75" customHeight="1">
      <c r="A35" s="79"/>
      <c r="B35" s="2487" t="s">
        <v>223</v>
      </c>
      <c r="C35" s="2487"/>
      <c r="D35" s="2487"/>
      <c r="E35" s="80"/>
      <c r="F35" s="81">
        <v>-2119</v>
      </c>
      <c r="G35" s="39">
        <v>-2</v>
      </c>
      <c r="H35" s="77">
        <f>SUM(F35:G35)</f>
        <v>-2121</v>
      </c>
      <c r="I35" s="39">
        <v>3148</v>
      </c>
      <c r="J35" s="39">
        <v>960</v>
      </c>
      <c r="K35" s="39">
        <v>-1987</v>
      </c>
      <c r="L35" s="2243">
        <f>SUM(H35:K35)</f>
        <v>0</v>
      </c>
      <c r="M35" s="41"/>
    </row>
    <row r="36" spans="1:13" s="16" customFormat="1" ht="9.75" customHeight="1">
      <c r="A36" s="82"/>
      <c r="B36" s="2487" t="s">
        <v>224</v>
      </c>
      <c r="C36" s="2487"/>
      <c r="D36" s="2487"/>
      <c r="E36" s="83"/>
      <c r="F36" s="84">
        <f aca="true" t="shared" si="6" ref="F36:L36">SUM(F34:F35)</f>
        <v>-10187</v>
      </c>
      <c r="G36" s="85">
        <f t="shared" si="6"/>
        <v>-5934</v>
      </c>
      <c r="H36" s="85">
        <f t="shared" si="6"/>
        <v>-16121</v>
      </c>
      <c r="I36" s="85">
        <f t="shared" si="6"/>
        <v>5123</v>
      </c>
      <c r="J36" s="85">
        <f t="shared" si="6"/>
        <v>554</v>
      </c>
      <c r="K36" s="85">
        <f t="shared" si="6"/>
        <v>10444</v>
      </c>
      <c r="L36" s="85">
        <f t="shared" si="6"/>
        <v>0</v>
      </c>
      <c r="M36" s="86"/>
    </row>
    <row r="37" spans="1:13" s="16" customFormat="1" ht="9.75" customHeight="1">
      <c r="A37" s="2486" t="s">
        <v>229</v>
      </c>
      <c r="B37" s="2486"/>
      <c r="C37" s="2486"/>
      <c r="D37" s="2486"/>
      <c r="E37" s="71"/>
      <c r="F37" s="72"/>
      <c r="G37" s="73"/>
      <c r="H37" s="73"/>
      <c r="I37" s="74"/>
      <c r="J37" s="74"/>
      <c r="K37" s="73"/>
      <c r="L37" s="73"/>
      <c r="M37" s="37"/>
    </row>
    <row r="38" spans="1:13" s="16" customFormat="1" ht="9.75" customHeight="1">
      <c r="A38" s="75"/>
      <c r="B38" s="2487" t="s">
        <v>218</v>
      </c>
      <c r="C38" s="2487"/>
      <c r="D38" s="2487"/>
      <c r="E38" s="17"/>
      <c r="F38" s="76">
        <v>-20876</v>
      </c>
      <c r="G38" s="77">
        <v>4972</v>
      </c>
      <c r="H38" s="77">
        <f>SUM(F38:G38)</f>
        <v>-15904</v>
      </c>
      <c r="I38" s="77">
        <v>2783</v>
      </c>
      <c r="J38" s="77">
        <v>-58</v>
      </c>
      <c r="K38" s="77">
        <v>13179</v>
      </c>
      <c r="L38" s="2243">
        <f>SUM(H38:K38)</f>
        <v>0</v>
      </c>
      <c r="M38" s="78"/>
    </row>
    <row r="39" spans="1:13" s="16" customFormat="1" ht="9.75" customHeight="1">
      <c r="A39" s="79"/>
      <c r="B39" s="2487" t="s">
        <v>223</v>
      </c>
      <c r="C39" s="2487"/>
      <c r="D39" s="2487"/>
      <c r="E39" s="80"/>
      <c r="F39" s="81">
        <v>-3341</v>
      </c>
      <c r="G39" s="39">
        <v>2366</v>
      </c>
      <c r="H39" s="77">
        <f>SUM(F39:G39)</f>
        <v>-975</v>
      </c>
      <c r="I39" s="39">
        <v>2509</v>
      </c>
      <c r="J39" s="39">
        <v>280</v>
      </c>
      <c r="K39" s="39">
        <v>-1814</v>
      </c>
      <c r="L39" s="2243">
        <f>SUM(H39:K39)</f>
        <v>0</v>
      </c>
      <c r="M39" s="41"/>
    </row>
    <row r="40" spans="1:13" s="16" customFormat="1" ht="9.75" customHeight="1">
      <c r="A40" s="82"/>
      <c r="B40" s="2487" t="s">
        <v>224</v>
      </c>
      <c r="C40" s="2487"/>
      <c r="D40" s="2487"/>
      <c r="E40" s="83"/>
      <c r="F40" s="84">
        <f aca="true" t="shared" si="7" ref="F40:L40">SUM(F38:F39)</f>
        <v>-24217</v>
      </c>
      <c r="G40" s="85">
        <f t="shared" si="7"/>
        <v>7338</v>
      </c>
      <c r="H40" s="85">
        <f t="shared" si="7"/>
        <v>-16879</v>
      </c>
      <c r="I40" s="85">
        <f t="shared" si="7"/>
        <v>5292</v>
      </c>
      <c r="J40" s="85">
        <f t="shared" si="7"/>
        <v>222</v>
      </c>
      <c r="K40" s="85">
        <f t="shared" si="7"/>
        <v>11365</v>
      </c>
      <c r="L40" s="85">
        <f t="shared" si="7"/>
        <v>0</v>
      </c>
      <c r="M40" s="86"/>
    </row>
    <row r="41" spans="1:13" s="16" customFormat="1" ht="9.75" customHeight="1">
      <c r="A41" s="2486" t="s">
        <v>230</v>
      </c>
      <c r="B41" s="2486"/>
      <c r="C41" s="2486"/>
      <c r="D41" s="2486"/>
      <c r="E41" s="71"/>
      <c r="F41" s="72"/>
      <c r="G41" s="73"/>
      <c r="H41" s="73"/>
      <c r="I41" s="74"/>
      <c r="J41" s="74"/>
      <c r="K41" s="73"/>
      <c r="L41" s="73"/>
      <c r="M41" s="37"/>
    </row>
    <row r="42" spans="1:13" s="16" customFormat="1" ht="9.75" customHeight="1">
      <c r="A42" s="75"/>
      <c r="B42" s="2487" t="s">
        <v>218</v>
      </c>
      <c r="C42" s="2487"/>
      <c r="D42" s="2487"/>
      <c r="E42" s="17"/>
      <c r="F42" s="76">
        <v>-14629</v>
      </c>
      <c r="G42" s="77">
        <v>-616</v>
      </c>
      <c r="H42" s="77">
        <f>SUM(F42:G42)</f>
        <v>-15245</v>
      </c>
      <c r="I42" s="77">
        <v>3534</v>
      </c>
      <c r="J42" s="77">
        <v>-92</v>
      </c>
      <c r="K42" s="77">
        <v>11803</v>
      </c>
      <c r="L42" s="2243">
        <f>SUM(H42:K42)</f>
        <v>0</v>
      </c>
      <c r="M42" s="78"/>
    </row>
    <row r="43" spans="1:13" s="16" customFormat="1" ht="9.75" customHeight="1">
      <c r="A43" s="79"/>
      <c r="B43" s="2487" t="s">
        <v>223</v>
      </c>
      <c r="C43" s="2487"/>
      <c r="D43" s="2487"/>
      <c r="E43" s="80"/>
      <c r="F43" s="81">
        <v>-2324</v>
      </c>
      <c r="G43" s="39">
        <v>1679</v>
      </c>
      <c r="H43" s="77">
        <f>SUM(F43:G43)</f>
        <v>-645</v>
      </c>
      <c r="I43" s="39">
        <v>2566</v>
      </c>
      <c r="J43" s="39">
        <v>-89</v>
      </c>
      <c r="K43" s="39">
        <v>-1832</v>
      </c>
      <c r="L43" s="2243">
        <f>SUM(H43:K43)</f>
        <v>0</v>
      </c>
      <c r="M43" s="41"/>
    </row>
    <row r="44" spans="1:13" s="16" customFormat="1" ht="9.75" customHeight="1">
      <c r="A44" s="82"/>
      <c r="B44" s="2487" t="s">
        <v>224</v>
      </c>
      <c r="C44" s="2487"/>
      <c r="D44" s="2487"/>
      <c r="E44" s="83"/>
      <c r="F44" s="84">
        <f aca="true" t="shared" si="8" ref="F44:L44">SUM(F42:F43)</f>
        <v>-16953</v>
      </c>
      <c r="G44" s="85">
        <f t="shared" si="8"/>
        <v>1063</v>
      </c>
      <c r="H44" s="85">
        <f t="shared" si="8"/>
        <v>-15890</v>
      </c>
      <c r="I44" s="85">
        <f t="shared" si="8"/>
        <v>6100</v>
      </c>
      <c r="J44" s="85">
        <f t="shared" si="8"/>
        <v>-181</v>
      </c>
      <c r="K44" s="85">
        <f t="shared" si="8"/>
        <v>9971</v>
      </c>
      <c r="L44" s="85">
        <f t="shared" si="8"/>
        <v>0</v>
      </c>
      <c r="M44" s="86"/>
    </row>
    <row r="45" spans="1:13" s="16" customFormat="1" ht="9.75" customHeight="1">
      <c r="A45" s="2486" t="s">
        <v>231</v>
      </c>
      <c r="B45" s="2486"/>
      <c r="C45" s="2486"/>
      <c r="D45" s="2486"/>
      <c r="E45" s="71"/>
      <c r="F45" s="72"/>
      <c r="G45" s="73"/>
      <c r="H45" s="73"/>
      <c r="I45" s="74"/>
      <c r="J45" s="74"/>
      <c r="K45" s="73"/>
      <c r="L45" s="73"/>
      <c r="M45" s="37"/>
    </row>
    <row r="46" spans="1:13" s="16" customFormat="1" ht="9.75" customHeight="1">
      <c r="A46" s="75"/>
      <c r="B46" s="2487" t="s">
        <v>218</v>
      </c>
      <c r="C46" s="2487"/>
      <c r="D46" s="2487"/>
      <c r="E46" s="17"/>
      <c r="F46" s="76">
        <v>-17037</v>
      </c>
      <c r="G46" s="77">
        <v>1552</v>
      </c>
      <c r="H46" s="77">
        <f>SUM(F46:G46)</f>
        <v>-15485</v>
      </c>
      <c r="I46" s="77">
        <v>4944</v>
      </c>
      <c r="J46" s="77">
        <v>288</v>
      </c>
      <c r="K46" s="77">
        <v>10253</v>
      </c>
      <c r="L46" s="2243">
        <f>SUM(H46:K46)</f>
        <v>0</v>
      </c>
      <c r="M46" s="78"/>
    </row>
    <row r="47" spans="1:13" s="16" customFormat="1" ht="9.75" customHeight="1">
      <c r="A47" s="79"/>
      <c r="B47" s="2487" t="s">
        <v>223</v>
      </c>
      <c r="C47" s="2487"/>
      <c r="D47" s="2487"/>
      <c r="E47" s="80"/>
      <c r="F47" s="81">
        <v>-4484</v>
      </c>
      <c r="G47" s="39">
        <v>3712</v>
      </c>
      <c r="H47" s="77">
        <f>SUM(F47:G47)</f>
        <v>-772</v>
      </c>
      <c r="I47" s="39">
        <v>1688</v>
      </c>
      <c r="J47" s="39">
        <v>692</v>
      </c>
      <c r="K47" s="39">
        <v>-1608</v>
      </c>
      <c r="L47" s="2243">
        <f>SUM(H47:K47)</f>
        <v>0</v>
      </c>
      <c r="M47" s="41"/>
    </row>
    <row r="48" spans="1:13" s="16" customFormat="1" ht="9.75" customHeight="1">
      <c r="A48" s="82"/>
      <c r="B48" s="2487" t="s">
        <v>224</v>
      </c>
      <c r="C48" s="2487"/>
      <c r="D48" s="2487"/>
      <c r="E48" s="83"/>
      <c r="F48" s="84">
        <f aca="true" t="shared" si="9" ref="F48:L48">SUM(F46:F47)</f>
        <v>-21521</v>
      </c>
      <c r="G48" s="85">
        <f t="shared" si="9"/>
        <v>5264</v>
      </c>
      <c r="H48" s="85">
        <f t="shared" si="9"/>
        <v>-16257</v>
      </c>
      <c r="I48" s="85">
        <f t="shared" si="9"/>
        <v>6632</v>
      </c>
      <c r="J48" s="85">
        <f t="shared" si="9"/>
        <v>980</v>
      </c>
      <c r="K48" s="85">
        <f t="shared" si="9"/>
        <v>8645</v>
      </c>
      <c r="L48" s="85">
        <f t="shared" si="9"/>
        <v>0</v>
      </c>
      <c r="M48" s="86"/>
    </row>
    <row r="49" spans="1:13" s="16" customFormat="1" ht="9.75" customHeight="1">
      <c r="A49" s="2486" t="s">
        <v>232</v>
      </c>
      <c r="B49" s="2486"/>
      <c r="C49" s="2486"/>
      <c r="D49" s="2486"/>
      <c r="E49" s="71"/>
      <c r="F49" s="72"/>
      <c r="G49" s="73"/>
      <c r="H49" s="73"/>
      <c r="I49" s="74"/>
      <c r="J49" s="74"/>
      <c r="K49" s="73"/>
      <c r="L49" s="73"/>
      <c r="M49" s="37"/>
    </row>
    <row r="50" spans="1:13" s="16" customFormat="1" ht="9.75" customHeight="1">
      <c r="A50" s="75"/>
      <c r="B50" s="2487" t="s">
        <v>218</v>
      </c>
      <c r="C50" s="2487"/>
      <c r="D50" s="2487"/>
      <c r="E50" s="17"/>
      <c r="F50" s="76">
        <v>-19225</v>
      </c>
      <c r="G50" s="77">
        <v>2707</v>
      </c>
      <c r="H50" s="77">
        <f>SUM(F50:G50)</f>
        <v>-16518</v>
      </c>
      <c r="I50" s="77">
        <v>5482</v>
      </c>
      <c r="J50" s="77">
        <v>35</v>
      </c>
      <c r="K50" s="77">
        <v>11001</v>
      </c>
      <c r="L50" s="2243">
        <f>SUM(H50:K50)</f>
        <v>0</v>
      </c>
      <c r="M50" s="78"/>
    </row>
    <row r="51" spans="1:13" s="16" customFormat="1" ht="9.75" customHeight="1">
      <c r="A51" s="79"/>
      <c r="B51" s="2487" t="s">
        <v>223</v>
      </c>
      <c r="C51" s="2487"/>
      <c r="D51" s="2487"/>
      <c r="E51" s="80"/>
      <c r="F51" s="81">
        <v>-651</v>
      </c>
      <c r="G51" s="39">
        <v>-85</v>
      </c>
      <c r="H51" s="77">
        <f>SUM(F51:G51)</f>
        <v>-736</v>
      </c>
      <c r="I51" s="39">
        <v>2450</v>
      </c>
      <c r="J51" s="39">
        <v>109</v>
      </c>
      <c r="K51" s="39">
        <v>-1823</v>
      </c>
      <c r="L51" s="2243">
        <f>SUM(H51:K51)</f>
        <v>0</v>
      </c>
      <c r="M51" s="41"/>
    </row>
    <row r="52" spans="1:13" s="16" customFormat="1" ht="9.75" customHeight="1">
      <c r="A52" s="82"/>
      <c r="B52" s="2488" t="s">
        <v>224</v>
      </c>
      <c r="C52" s="2488"/>
      <c r="D52" s="2488"/>
      <c r="E52" s="83"/>
      <c r="F52" s="84">
        <f aca="true" t="shared" si="10" ref="F52:L52">SUM(F50:F51)</f>
        <v>-19876</v>
      </c>
      <c r="G52" s="85">
        <f t="shared" si="10"/>
        <v>2622</v>
      </c>
      <c r="H52" s="85">
        <f t="shared" si="10"/>
        <v>-17254</v>
      </c>
      <c r="I52" s="85">
        <f t="shared" si="10"/>
        <v>7932</v>
      </c>
      <c r="J52" s="85">
        <f t="shared" si="10"/>
        <v>144</v>
      </c>
      <c r="K52" s="85">
        <f t="shared" si="10"/>
        <v>9178</v>
      </c>
      <c r="L52" s="85">
        <f t="shared" si="10"/>
        <v>0</v>
      </c>
      <c r="M52" s="86"/>
    </row>
    <row r="53" spans="1:13" ht="3.75" customHeight="1">
      <c r="A53" s="2500"/>
      <c r="B53" s="2500"/>
      <c r="C53" s="2500"/>
      <c r="D53" s="2500"/>
      <c r="E53" s="2500"/>
      <c r="F53" s="2500"/>
      <c r="G53" s="2500"/>
      <c r="H53" s="2500"/>
      <c r="I53" s="2500"/>
      <c r="J53" s="2500"/>
      <c r="K53" s="2500"/>
      <c r="L53" s="2500"/>
      <c r="M53" s="2500"/>
    </row>
    <row r="54" spans="1:13" ht="9" customHeight="1">
      <c r="A54" s="2241">
        <v>1</v>
      </c>
      <c r="B54" s="2499" t="s">
        <v>233</v>
      </c>
      <c r="C54" s="2499"/>
      <c r="D54" s="2499"/>
      <c r="E54" s="2499"/>
      <c r="F54" s="2499"/>
      <c r="G54" s="2499"/>
      <c r="H54" s="2499"/>
      <c r="I54" s="2499"/>
      <c r="J54" s="2499"/>
      <c r="K54" s="2499"/>
      <c r="L54" s="2499"/>
      <c r="M54" s="2499"/>
    </row>
    <row r="55" spans="1:13" ht="17.25" customHeight="1">
      <c r="A55" s="2241">
        <v>2</v>
      </c>
      <c r="B55" s="2497" t="s">
        <v>234</v>
      </c>
      <c r="C55" s="2497"/>
      <c r="D55" s="2497"/>
      <c r="E55" s="2497"/>
      <c r="F55" s="2497"/>
      <c r="G55" s="2497"/>
      <c r="H55" s="2497"/>
      <c r="I55" s="2497"/>
      <c r="J55" s="2497"/>
      <c r="K55" s="2497"/>
      <c r="L55" s="2497"/>
      <c r="M55" s="2497"/>
    </row>
    <row r="56" spans="1:13" ht="9" customHeight="1">
      <c r="A56" s="2242">
        <v>3</v>
      </c>
      <c r="B56" s="2498" t="s">
        <v>235</v>
      </c>
      <c r="C56" s="2498"/>
      <c r="D56" s="2498"/>
      <c r="E56" s="2498"/>
      <c r="F56" s="2498"/>
      <c r="G56" s="2498"/>
      <c r="H56" s="2498"/>
      <c r="I56" s="2498"/>
      <c r="J56" s="2498"/>
      <c r="K56" s="2498"/>
      <c r="L56" s="2498"/>
      <c r="M56" s="2498"/>
    </row>
  </sheetData>
  <sheetProtection selectLockedCells="1"/>
  <mergeCells count="52">
    <mergeCell ref="B28:D28"/>
    <mergeCell ref="A53:M53"/>
    <mergeCell ref="B20:D20"/>
    <mergeCell ref="B27:D27"/>
    <mergeCell ref="C18:D18"/>
    <mergeCell ref="C9:D9"/>
    <mergeCell ref="C11:D11"/>
    <mergeCell ref="C13:D13"/>
    <mergeCell ref="B15:D15"/>
    <mergeCell ref="C16:D16"/>
    <mergeCell ref="C17:D17"/>
    <mergeCell ref="B8:D8"/>
    <mergeCell ref="B55:M55"/>
    <mergeCell ref="B56:M56"/>
    <mergeCell ref="C19:D19"/>
    <mergeCell ref="B54:M54"/>
    <mergeCell ref="B24:D24"/>
    <mergeCell ref="B26:D26"/>
    <mergeCell ref="A1:M1"/>
    <mergeCell ref="A4:A5"/>
    <mergeCell ref="A3:D3"/>
    <mergeCell ref="A2:M2"/>
    <mergeCell ref="A25:D25"/>
    <mergeCell ref="A7:D7"/>
    <mergeCell ref="B22:D22"/>
    <mergeCell ref="B23:D23"/>
    <mergeCell ref="C14:D14"/>
    <mergeCell ref="A21:D21"/>
    <mergeCell ref="A33:D33"/>
    <mergeCell ref="B34:D34"/>
    <mergeCell ref="B35:D35"/>
    <mergeCell ref="B36:D36"/>
    <mergeCell ref="A29:D29"/>
    <mergeCell ref="B30:D30"/>
    <mergeCell ref="B31:D31"/>
    <mergeCell ref="B32:D32"/>
    <mergeCell ref="A41:D41"/>
    <mergeCell ref="B42:D42"/>
    <mergeCell ref="B43:D43"/>
    <mergeCell ref="B44:D44"/>
    <mergeCell ref="A37:D37"/>
    <mergeCell ref="B38:D38"/>
    <mergeCell ref="B39:D39"/>
    <mergeCell ref="B40:D40"/>
    <mergeCell ref="A49:D49"/>
    <mergeCell ref="B50:D50"/>
    <mergeCell ref="B51:D51"/>
    <mergeCell ref="B52:D52"/>
    <mergeCell ref="A45:D45"/>
    <mergeCell ref="B46:D46"/>
    <mergeCell ref="B47:D47"/>
    <mergeCell ref="B48:D48"/>
  </mergeCells>
  <printOptions horizontalCentered="1"/>
  <pageMargins left="0.25" right="0.25" top="0.5" bottom="0.25" header="0.5" footer="0.5"/>
  <pageSetup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dimension ref="A1:U46"/>
  <sheetViews>
    <sheetView zoomScalePageLayoutView="0" workbookViewId="0" topLeftCell="A1">
      <selection activeCell="A46" sqref="A46"/>
    </sheetView>
  </sheetViews>
  <sheetFormatPr defaultColWidth="9.140625" defaultRowHeight="7.5" customHeight="1"/>
  <cols>
    <col min="1" max="2" width="1.7109375" style="1894" customWidth="1"/>
    <col min="3" max="3" width="46.28125" style="1894" customWidth="1"/>
    <col min="4" max="4" width="5.7109375" style="1995" customWidth="1"/>
    <col min="5" max="5" width="4.28125" style="1894" customWidth="1"/>
    <col min="6" max="6" width="7.7109375" style="1894" bestFit="1" customWidth="1"/>
    <col min="7" max="14" width="6.7109375" style="1894" customWidth="1"/>
    <col min="15" max="15" width="1.28515625" style="1894" customWidth="1"/>
    <col min="16" max="16" width="1.7109375" style="1894" customWidth="1"/>
    <col min="17" max="17" width="7.7109375" style="1996" bestFit="1" customWidth="1"/>
    <col min="18" max="20" width="6.7109375" style="1894" customWidth="1"/>
    <col min="21" max="21" width="1.28515625" style="1894" customWidth="1"/>
    <col min="22" max="22" width="4.28125" style="1894" customWidth="1"/>
    <col min="23" max="24" width="9.140625" style="1894" customWidth="1"/>
    <col min="25" max="26" width="9.140625" style="1303" customWidth="1"/>
    <col min="27" max="255" width="9.140625" style="1894" customWidth="1"/>
    <col min="256" max="16384" width="9.140625" style="1894" customWidth="1"/>
  </cols>
  <sheetData>
    <row r="1" spans="1:21" ht="18">
      <c r="A1" s="2281" t="s">
        <v>166</v>
      </c>
      <c r="B1" s="2281"/>
      <c r="C1" s="2281"/>
      <c r="D1" s="2281"/>
      <c r="E1" s="2281"/>
      <c r="F1" s="2281"/>
      <c r="G1" s="2281"/>
      <c r="H1" s="2281"/>
      <c r="I1" s="2281"/>
      <c r="J1" s="2281"/>
      <c r="K1" s="2281"/>
      <c r="L1" s="2281"/>
      <c r="M1" s="2281"/>
      <c r="N1" s="2281"/>
      <c r="O1" s="2281"/>
      <c r="P1" s="2281"/>
      <c r="Q1" s="2281"/>
      <c r="R1" s="2281"/>
      <c r="S1" s="2281"/>
      <c r="T1" s="2281"/>
      <c r="U1" s="2281"/>
    </row>
    <row r="2" spans="1:21" ht="6" customHeight="1">
      <c r="A2" s="1895"/>
      <c r="B2" s="1895"/>
      <c r="C2" s="1895"/>
      <c r="D2" s="1896"/>
      <c r="E2" s="1897"/>
      <c r="F2" s="1897"/>
      <c r="G2" s="1897"/>
      <c r="H2" s="1897"/>
      <c r="I2" s="1897"/>
      <c r="J2" s="1897"/>
      <c r="K2" s="1897"/>
      <c r="L2" s="1897"/>
      <c r="M2" s="1897"/>
      <c r="N2" s="1897"/>
      <c r="O2" s="1898"/>
      <c r="P2" s="1897"/>
      <c r="Q2" s="1897"/>
      <c r="R2" s="1897"/>
      <c r="S2" s="1899"/>
      <c r="T2" s="1899"/>
      <c r="U2" s="1899"/>
    </row>
    <row r="3" spans="1:21" s="1900" customFormat="1" ht="10.5" customHeight="1">
      <c r="A3" s="2283" t="s">
        <v>202</v>
      </c>
      <c r="B3" s="2283"/>
      <c r="C3" s="2283"/>
      <c r="D3" s="1902"/>
      <c r="E3" s="1903"/>
      <c r="F3" s="1904"/>
      <c r="G3" s="1905"/>
      <c r="H3" s="1906"/>
      <c r="I3" s="1906"/>
      <c r="J3" s="1906"/>
      <c r="K3" s="1906"/>
      <c r="L3" s="1906"/>
      <c r="M3" s="1906"/>
      <c r="N3" s="1906"/>
      <c r="O3" s="1907"/>
      <c r="P3" s="1908"/>
      <c r="Q3" s="1909" t="s">
        <v>278</v>
      </c>
      <c r="R3" s="1910" t="s">
        <v>279</v>
      </c>
      <c r="S3" s="1910" t="s">
        <v>279</v>
      </c>
      <c r="T3" s="1910" t="s">
        <v>280</v>
      </c>
      <c r="U3" s="1911"/>
    </row>
    <row r="4" spans="1:21" s="1900" customFormat="1" ht="10.5" customHeight="1">
      <c r="A4" s="2282" t="s">
        <v>200</v>
      </c>
      <c r="B4" s="2282"/>
      <c r="C4" s="2282"/>
      <c r="D4" s="1912"/>
      <c r="E4" s="1913"/>
      <c r="F4" s="1914" t="s">
        <v>217</v>
      </c>
      <c r="G4" s="1915" t="s">
        <v>225</v>
      </c>
      <c r="H4" s="1915" t="s">
        <v>226</v>
      </c>
      <c r="I4" s="1915" t="s">
        <v>227</v>
      </c>
      <c r="J4" s="1915" t="s">
        <v>228</v>
      </c>
      <c r="K4" s="1915" t="s">
        <v>229</v>
      </c>
      <c r="L4" s="1915" t="s">
        <v>230</v>
      </c>
      <c r="M4" s="1915" t="s">
        <v>231</v>
      </c>
      <c r="N4" s="1915" t="s">
        <v>232</v>
      </c>
      <c r="O4" s="1916"/>
      <c r="P4" s="1917"/>
      <c r="Q4" s="1914" t="s">
        <v>281</v>
      </c>
      <c r="R4" s="1915" t="s">
        <v>281</v>
      </c>
      <c r="S4" s="1915" t="s">
        <v>282</v>
      </c>
      <c r="T4" s="1915" t="s">
        <v>282</v>
      </c>
      <c r="U4" s="1918"/>
    </row>
    <row r="5" spans="4:21" s="1900" customFormat="1" ht="10.5" customHeight="1">
      <c r="D5" s="1919"/>
      <c r="E5" s="1903"/>
      <c r="F5" s="1920"/>
      <c r="G5" s="1920"/>
      <c r="H5" s="1920"/>
      <c r="I5" s="1920"/>
      <c r="J5" s="1920"/>
      <c r="K5" s="1920"/>
      <c r="L5" s="1920"/>
      <c r="M5" s="1920"/>
      <c r="N5" s="1920"/>
      <c r="O5" s="1921"/>
      <c r="P5" s="1922"/>
      <c r="Q5" s="1923"/>
      <c r="R5" s="1920"/>
      <c r="S5" s="1920"/>
      <c r="T5" s="1920"/>
      <c r="U5" s="1921"/>
    </row>
    <row r="6" spans="1:21" s="1900" customFormat="1" ht="10.5" customHeight="1">
      <c r="A6" s="2282" t="s">
        <v>742</v>
      </c>
      <c r="B6" s="2282"/>
      <c r="C6" s="2282"/>
      <c r="D6" s="1902"/>
      <c r="E6" s="1903" t="s">
        <v>743</v>
      </c>
      <c r="F6" s="1924" t="s">
        <v>743</v>
      </c>
      <c r="G6" s="1925"/>
      <c r="H6" s="1925"/>
      <c r="I6" s="1925"/>
      <c r="J6" s="1926" t="s">
        <v>743</v>
      </c>
      <c r="K6" s="1926" t="s">
        <v>743</v>
      </c>
      <c r="L6" s="1926" t="s">
        <v>743</v>
      </c>
      <c r="M6" s="1926" t="s">
        <v>743</v>
      </c>
      <c r="N6" s="1926" t="s">
        <v>743</v>
      </c>
      <c r="O6" s="1927" t="s">
        <v>743</v>
      </c>
      <c r="P6" s="1928"/>
      <c r="Q6" s="1924" t="s">
        <v>743</v>
      </c>
      <c r="R6" s="1926" t="s">
        <v>743</v>
      </c>
      <c r="S6" s="1925" t="s">
        <v>743</v>
      </c>
      <c r="T6" s="1925" t="s">
        <v>743</v>
      </c>
      <c r="U6" s="1927"/>
    </row>
    <row r="7" spans="1:21" s="1900" customFormat="1" ht="10.5" customHeight="1">
      <c r="A7" s="2275" t="s">
        <v>744</v>
      </c>
      <c r="B7" s="2275"/>
      <c r="C7" s="2275"/>
      <c r="D7" s="1930"/>
      <c r="E7" s="1931" t="s">
        <v>745</v>
      </c>
      <c r="F7" s="1932">
        <v>292</v>
      </c>
      <c r="G7" s="1933">
        <v>1149</v>
      </c>
      <c r="H7" s="1933">
        <v>808</v>
      </c>
      <c r="I7" s="1933">
        <v>852</v>
      </c>
      <c r="J7" s="1933">
        <v>835</v>
      </c>
      <c r="K7" s="1933">
        <v>758</v>
      </c>
      <c r="L7" s="1933">
        <v>811</v>
      </c>
      <c r="M7" s="1933">
        <v>801</v>
      </c>
      <c r="N7" s="1933">
        <v>757</v>
      </c>
      <c r="O7" s="1934"/>
      <c r="P7" s="1928"/>
      <c r="Q7" s="1935">
        <v>1441</v>
      </c>
      <c r="R7" s="1933">
        <v>1593</v>
      </c>
      <c r="S7" s="1933">
        <v>3253</v>
      </c>
      <c r="T7" s="1933">
        <v>3136</v>
      </c>
      <c r="U7" s="1934"/>
    </row>
    <row r="8" spans="1:21" s="1900" customFormat="1" ht="10.5" customHeight="1">
      <c r="A8" s="2275" t="s">
        <v>746</v>
      </c>
      <c r="B8" s="2275"/>
      <c r="C8" s="2275"/>
      <c r="D8" s="1930"/>
      <c r="E8" s="1931" t="s">
        <v>743</v>
      </c>
      <c r="F8" s="1936">
        <v>571</v>
      </c>
      <c r="G8" s="1933">
        <v>-226</v>
      </c>
      <c r="H8" s="1933">
        <v>69</v>
      </c>
      <c r="I8" s="1933">
        <v>53</v>
      </c>
      <c r="J8" s="1933">
        <v>0</v>
      </c>
      <c r="K8" s="1933">
        <v>97</v>
      </c>
      <c r="L8" s="1933">
        <v>6</v>
      </c>
      <c r="M8" s="1933">
        <v>25</v>
      </c>
      <c r="N8" s="1933">
        <v>41</v>
      </c>
      <c r="O8" s="1927"/>
      <c r="P8" s="1928"/>
      <c r="Q8" s="1935">
        <v>345</v>
      </c>
      <c r="R8" s="1933">
        <v>97</v>
      </c>
      <c r="S8" s="1933">
        <v>219</v>
      </c>
      <c r="T8" s="1933">
        <v>88</v>
      </c>
      <c r="U8" s="1927"/>
    </row>
    <row r="9" spans="1:21" s="1900" customFormat="1" ht="10.5" customHeight="1">
      <c r="A9" s="2275" t="s">
        <v>85</v>
      </c>
      <c r="B9" s="2275"/>
      <c r="C9" s="2275"/>
      <c r="D9" s="1937"/>
      <c r="E9" s="1931" t="s">
        <v>747</v>
      </c>
      <c r="F9" s="1941">
        <f>SUM(F7:F8)</f>
        <v>863</v>
      </c>
      <c r="G9" s="1942">
        <f>SUM(G7:G8)</f>
        <v>923</v>
      </c>
      <c r="H9" s="1942">
        <f aca="true" t="shared" si="0" ref="H9:N9">SUM(H7:H8)</f>
        <v>877</v>
      </c>
      <c r="I9" s="1942">
        <f t="shared" si="0"/>
        <v>905</v>
      </c>
      <c r="J9" s="1942">
        <f t="shared" si="0"/>
        <v>835</v>
      </c>
      <c r="K9" s="1942">
        <f t="shared" si="0"/>
        <v>855</v>
      </c>
      <c r="L9" s="1942">
        <f t="shared" si="0"/>
        <v>817</v>
      </c>
      <c r="M9" s="1942">
        <f t="shared" si="0"/>
        <v>826</v>
      </c>
      <c r="N9" s="1942">
        <f t="shared" si="0"/>
        <v>798</v>
      </c>
      <c r="O9" s="1943"/>
      <c r="P9" s="1928"/>
      <c r="Q9" s="1944">
        <f>SUM(Q7:Q8)</f>
        <v>1786</v>
      </c>
      <c r="R9" s="1942">
        <f>SUM(R7:R8)</f>
        <v>1690</v>
      </c>
      <c r="S9" s="1942">
        <f>SUM(S7:S8)</f>
        <v>3472</v>
      </c>
      <c r="T9" s="1942">
        <f>SUM(T7:T8)</f>
        <v>3224</v>
      </c>
      <c r="U9" s="1943"/>
    </row>
    <row r="10" spans="1:21" s="1900" customFormat="1" ht="10.5" customHeight="1">
      <c r="A10" s="2275" t="s">
        <v>748</v>
      </c>
      <c r="B10" s="2275"/>
      <c r="C10" s="2275"/>
      <c r="D10" s="1937"/>
      <c r="E10" s="1931" t="s">
        <v>749</v>
      </c>
      <c r="F10" s="1941">
        <v>398519</v>
      </c>
      <c r="G10" s="1942">
        <v>399217</v>
      </c>
      <c r="H10" s="1942">
        <v>400255</v>
      </c>
      <c r="I10" s="1942">
        <v>400258</v>
      </c>
      <c r="J10" s="1942">
        <v>400812</v>
      </c>
      <c r="K10" s="1942">
        <v>403770</v>
      </c>
      <c r="L10" s="1942">
        <v>405844</v>
      </c>
      <c r="M10" s="1942">
        <v>405517</v>
      </c>
      <c r="N10" s="1942">
        <v>403587</v>
      </c>
      <c r="O10" s="1946"/>
      <c r="P10" s="1947"/>
      <c r="Q10" s="1944">
        <v>398861</v>
      </c>
      <c r="R10" s="1942">
        <v>402315</v>
      </c>
      <c r="S10" s="1942">
        <v>401261</v>
      </c>
      <c r="T10" s="1942">
        <v>404145</v>
      </c>
      <c r="U10" s="1946"/>
    </row>
    <row r="11" spans="1:21" s="1900" customFormat="1" ht="10.5" customHeight="1">
      <c r="A11" s="2275" t="s">
        <v>750</v>
      </c>
      <c r="B11" s="2275"/>
      <c r="C11" s="2275"/>
      <c r="D11" s="1930"/>
      <c r="E11" s="1931" t="s">
        <v>751</v>
      </c>
      <c r="F11" s="1948">
        <v>0.73</v>
      </c>
      <c r="G11" s="1949">
        <v>2.88</v>
      </c>
      <c r="H11" s="1949">
        <v>2.02</v>
      </c>
      <c r="I11" s="1949">
        <v>2.13</v>
      </c>
      <c r="J11" s="1949">
        <v>2.09</v>
      </c>
      <c r="K11" s="1949">
        <v>1.88</v>
      </c>
      <c r="L11" s="1949">
        <v>2</v>
      </c>
      <c r="M11" s="1949">
        <v>1.98</v>
      </c>
      <c r="N11" s="1949">
        <v>1.87</v>
      </c>
      <c r="O11" s="1934"/>
      <c r="P11" s="1947"/>
      <c r="Q11" s="1950">
        <v>3.61</v>
      </c>
      <c r="R11" s="1949">
        <v>3.96</v>
      </c>
      <c r="S11" s="1949">
        <v>8.11</v>
      </c>
      <c r="T11" s="1949">
        <v>7.76</v>
      </c>
      <c r="U11" s="1934"/>
    </row>
    <row r="12" spans="1:21" s="1900" customFormat="1" ht="10.5" customHeight="1">
      <c r="A12" s="2276" t="s">
        <v>86</v>
      </c>
      <c r="B12" s="2276"/>
      <c r="C12" s="2276"/>
      <c r="D12" s="1951"/>
      <c r="E12" s="1952" t="s">
        <v>752</v>
      </c>
      <c r="F12" s="1953">
        <v>2.17</v>
      </c>
      <c r="G12" s="1954">
        <v>2.31</v>
      </c>
      <c r="H12" s="1954">
        <v>2.19</v>
      </c>
      <c r="I12" s="1954">
        <v>2.26</v>
      </c>
      <c r="J12" s="1954">
        <v>2.09</v>
      </c>
      <c r="K12" s="1954">
        <v>2.12</v>
      </c>
      <c r="L12" s="1954">
        <v>2.01</v>
      </c>
      <c r="M12" s="1954">
        <v>2.04</v>
      </c>
      <c r="N12" s="1954">
        <v>1.98</v>
      </c>
      <c r="O12" s="1955"/>
      <c r="P12" s="1947"/>
      <c r="Q12" s="1956">
        <v>4.48</v>
      </c>
      <c r="R12" s="1954">
        <v>4.2</v>
      </c>
      <c r="S12" s="1954">
        <v>8.65</v>
      </c>
      <c r="T12" s="1954">
        <v>7.98</v>
      </c>
      <c r="U12" s="1955"/>
    </row>
    <row r="13" spans="1:21" s="1900" customFormat="1" ht="10.5" customHeight="1">
      <c r="A13" s="2280" t="s">
        <v>753</v>
      </c>
      <c r="B13" s="2280"/>
      <c r="C13" s="2280"/>
      <c r="D13" s="1902"/>
      <c r="E13" s="1903" t="s">
        <v>743</v>
      </c>
      <c r="F13" s="1957"/>
      <c r="G13" s="1939" t="s">
        <v>743</v>
      </c>
      <c r="H13" s="1939" t="s">
        <v>743</v>
      </c>
      <c r="I13" s="1939" t="s">
        <v>743</v>
      </c>
      <c r="J13" s="1939" t="s">
        <v>743</v>
      </c>
      <c r="K13" s="1939" t="s">
        <v>743</v>
      </c>
      <c r="L13" s="1939" t="s">
        <v>743</v>
      </c>
      <c r="M13" s="1939" t="s">
        <v>743</v>
      </c>
      <c r="N13" s="1939" t="s">
        <v>743</v>
      </c>
      <c r="O13" s="1958"/>
      <c r="P13" s="1928"/>
      <c r="Q13" s="1940" t="s">
        <v>743</v>
      </c>
      <c r="R13" s="1939" t="s">
        <v>743</v>
      </c>
      <c r="S13" s="1939" t="s">
        <v>743</v>
      </c>
      <c r="T13" s="1939" t="s">
        <v>743</v>
      </c>
      <c r="U13" s="1934"/>
    </row>
    <row r="14" spans="1:21" s="1900" customFormat="1" ht="10.5" customHeight="1">
      <c r="A14" s="2275" t="s">
        <v>754</v>
      </c>
      <c r="B14" s="2275"/>
      <c r="C14" s="2275"/>
      <c r="D14" s="1930"/>
      <c r="E14" s="1931" t="s">
        <v>755</v>
      </c>
      <c r="F14" s="1959">
        <v>3167</v>
      </c>
      <c r="G14" s="1933">
        <v>3634</v>
      </c>
      <c r="H14" s="1933">
        <v>3180</v>
      </c>
      <c r="I14" s="1933">
        <v>3249</v>
      </c>
      <c r="J14" s="1933">
        <v>3124</v>
      </c>
      <c r="K14" s="1933">
        <v>3165</v>
      </c>
      <c r="L14" s="1933">
        <v>3139</v>
      </c>
      <c r="M14" s="1933">
        <v>3135</v>
      </c>
      <c r="N14" s="1933">
        <v>3070</v>
      </c>
      <c r="O14" s="1934"/>
      <c r="P14" s="1928"/>
      <c r="Q14" s="1935">
        <v>6801</v>
      </c>
      <c r="R14" s="1933">
        <v>6289</v>
      </c>
      <c r="S14" s="1933">
        <v>12718</v>
      </c>
      <c r="T14" s="1933">
        <v>12485</v>
      </c>
      <c r="U14" s="1934"/>
    </row>
    <row r="15" spans="1:21" s="1900" customFormat="1" ht="10.5" customHeight="1">
      <c r="A15" s="2279" t="s">
        <v>756</v>
      </c>
      <c r="B15" s="2279"/>
      <c r="C15" s="2279"/>
      <c r="D15" s="1902"/>
      <c r="E15" s="1903" t="s">
        <v>743</v>
      </c>
      <c r="F15" s="1957" t="s">
        <v>743</v>
      </c>
      <c r="G15" s="1939" t="s">
        <v>743</v>
      </c>
      <c r="H15" s="1939" t="s">
        <v>743</v>
      </c>
      <c r="I15" s="1939" t="s">
        <v>743</v>
      </c>
      <c r="J15" s="1939" t="s">
        <v>743</v>
      </c>
      <c r="K15" s="1939" t="s">
        <v>743</v>
      </c>
      <c r="L15" s="1939" t="s">
        <v>743</v>
      </c>
      <c r="M15" s="1939" t="s">
        <v>743</v>
      </c>
      <c r="N15" s="1939" t="s">
        <v>743</v>
      </c>
      <c r="O15" s="1934"/>
      <c r="P15" s="1928"/>
      <c r="Q15" s="1940" t="s">
        <v>743</v>
      </c>
      <c r="R15" s="1939" t="s">
        <v>743</v>
      </c>
      <c r="S15" s="1939" t="s">
        <v>743</v>
      </c>
      <c r="T15" s="1939" t="s">
        <v>743</v>
      </c>
      <c r="U15" s="1934"/>
    </row>
    <row r="16" spans="1:21" s="1900" customFormat="1" ht="10.5" customHeight="1">
      <c r="A16" s="1961"/>
      <c r="B16" s="2275" t="s">
        <v>757</v>
      </c>
      <c r="C16" s="2275"/>
      <c r="D16" s="1930"/>
      <c r="E16" s="1931" t="s">
        <v>743</v>
      </c>
      <c r="F16" s="1936">
        <v>8</v>
      </c>
      <c r="G16" s="1933">
        <v>-353</v>
      </c>
      <c r="H16" s="1933">
        <v>20</v>
      </c>
      <c r="I16" s="1933">
        <v>7</v>
      </c>
      <c r="J16" s="1933">
        <v>-29</v>
      </c>
      <c r="K16" s="1933">
        <v>-28</v>
      </c>
      <c r="L16" s="1933">
        <v>-52</v>
      </c>
      <c r="M16" s="1933">
        <v>24</v>
      </c>
      <c r="N16" s="1933">
        <v>29</v>
      </c>
      <c r="O16" s="1934"/>
      <c r="P16" s="1928"/>
      <c r="Q16" s="1935">
        <v>-345</v>
      </c>
      <c r="R16" s="1933">
        <v>-57</v>
      </c>
      <c r="S16" s="1933">
        <v>-30</v>
      </c>
      <c r="T16" s="1933">
        <v>-9</v>
      </c>
      <c r="U16" s="1934"/>
    </row>
    <row r="17" spans="1:21" s="1900" customFormat="1" ht="10.5" customHeight="1">
      <c r="A17" s="1945"/>
      <c r="B17" s="2277" t="s">
        <v>758</v>
      </c>
      <c r="C17" s="2277"/>
      <c r="D17" s="1930"/>
      <c r="E17" s="1931" t="s">
        <v>743</v>
      </c>
      <c r="F17" s="1957">
        <v>124</v>
      </c>
      <c r="G17" s="1939">
        <v>110</v>
      </c>
      <c r="H17" s="1939">
        <v>78</v>
      </c>
      <c r="I17" s="1939">
        <v>90</v>
      </c>
      <c r="J17" s="1939">
        <v>97</v>
      </c>
      <c r="K17" s="1939">
        <v>92</v>
      </c>
      <c r="L17" s="1939">
        <v>92</v>
      </c>
      <c r="M17" s="1939">
        <v>71</v>
      </c>
      <c r="N17" s="1939">
        <v>61</v>
      </c>
      <c r="O17" s="1934"/>
      <c r="P17" s="1928"/>
      <c r="Q17" s="1940">
        <v>234</v>
      </c>
      <c r="R17" s="1939">
        <v>189</v>
      </c>
      <c r="S17" s="1939">
        <v>357</v>
      </c>
      <c r="T17" s="1939">
        <v>281</v>
      </c>
      <c r="U17" s="1934"/>
    </row>
    <row r="18" spans="1:21" s="1900" customFormat="1" ht="10.5" customHeight="1">
      <c r="A18" s="2275" t="s">
        <v>87</v>
      </c>
      <c r="B18" s="2275"/>
      <c r="C18" s="2275"/>
      <c r="D18" s="1937"/>
      <c r="E18" s="1931" t="s">
        <v>759</v>
      </c>
      <c r="F18" s="1941">
        <f>SUM(F14:F17)</f>
        <v>3299</v>
      </c>
      <c r="G18" s="1942">
        <f>SUM(G14:G17)</f>
        <v>3391</v>
      </c>
      <c r="H18" s="1942">
        <f aca="true" t="shared" si="1" ref="H18:N18">SUM(H14:H17)</f>
        <v>3278</v>
      </c>
      <c r="I18" s="1942">
        <f t="shared" si="1"/>
        <v>3346</v>
      </c>
      <c r="J18" s="1942">
        <f t="shared" si="1"/>
        <v>3192</v>
      </c>
      <c r="K18" s="1942">
        <f t="shared" si="1"/>
        <v>3229</v>
      </c>
      <c r="L18" s="1942">
        <f t="shared" si="1"/>
        <v>3179</v>
      </c>
      <c r="M18" s="1942">
        <f t="shared" si="1"/>
        <v>3230</v>
      </c>
      <c r="N18" s="1942">
        <f t="shared" si="1"/>
        <v>3160</v>
      </c>
      <c r="O18" s="1943"/>
      <c r="P18" s="1928"/>
      <c r="Q18" s="1944">
        <f>SUM(Q14:Q17)</f>
        <v>6690</v>
      </c>
      <c r="R18" s="1942">
        <f>SUM(R14:R17)</f>
        <v>6421</v>
      </c>
      <c r="S18" s="1942">
        <f>SUM(S14:S17)</f>
        <v>13045</v>
      </c>
      <c r="T18" s="1942">
        <f>SUM(T14:T17)</f>
        <v>12757</v>
      </c>
      <c r="U18" s="1943"/>
    </row>
    <row r="19" spans="1:21" s="1900" customFormat="1" ht="10.5" customHeight="1">
      <c r="A19" s="2275" t="s">
        <v>760</v>
      </c>
      <c r="B19" s="2275"/>
      <c r="C19" s="2275"/>
      <c r="D19" s="1930"/>
      <c r="E19" s="1931" t="s">
        <v>761</v>
      </c>
      <c r="F19" s="1959">
        <v>2412</v>
      </c>
      <c r="G19" s="1933">
        <v>1979</v>
      </c>
      <c r="H19" s="1933">
        <v>1930</v>
      </c>
      <c r="I19" s="1933">
        <v>1878</v>
      </c>
      <c r="J19" s="1933">
        <v>1825</v>
      </c>
      <c r="K19" s="1933">
        <v>1988</v>
      </c>
      <c r="L19" s="1933">
        <v>1823</v>
      </c>
      <c r="M19" s="1933">
        <v>1830</v>
      </c>
      <c r="N19" s="1933">
        <v>1762</v>
      </c>
      <c r="O19" s="1934"/>
      <c r="P19" s="1928"/>
      <c r="Q19" s="1935">
        <v>4391</v>
      </c>
      <c r="R19" s="1933">
        <v>3813</v>
      </c>
      <c r="S19" s="1933">
        <v>7621</v>
      </c>
      <c r="T19" s="1933">
        <v>7202</v>
      </c>
      <c r="U19" s="1934"/>
    </row>
    <row r="20" spans="1:21" s="1900" customFormat="1" ht="10.5" customHeight="1">
      <c r="A20" s="2279" t="s">
        <v>756</v>
      </c>
      <c r="B20" s="2279"/>
      <c r="C20" s="2279"/>
      <c r="D20" s="1902"/>
      <c r="E20" s="1903" t="s">
        <v>743</v>
      </c>
      <c r="F20" s="1957" t="s">
        <v>743</v>
      </c>
      <c r="G20" s="1939" t="s">
        <v>743</v>
      </c>
      <c r="H20" s="1939" t="s">
        <v>743</v>
      </c>
      <c r="I20" s="1939" t="s">
        <v>743</v>
      </c>
      <c r="J20" s="1939" t="s">
        <v>743</v>
      </c>
      <c r="K20" s="1939" t="s">
        <v>743</v>
      </c>
      <c r="L20" s="1939" t="s">
        <v>743</v>
      </c>
      <c r="M20" s="1939" t="s">
        <v>743</v>
      </c>
      <c r="N20" s="1939" t="s">
        <v>743</v>
      </c>
      <c r="O20" s="1934"/>
      <c r="P20" s="1928"/>
      <c r="Q20" s="1940" t="s">
        <v>743</v>
      </c>
      <c r="R20" s="1939" t="s">
        <v>743</v>
      </c>
      <c r="S20" s="1939" t="s">
        <v>743</v>
      </c>
      <c r="T20" s="1939" t="s">
        <v>743</v>
      </c>
      <c r="U20" s="1934"/>
    </row>
    <row r="21" spans="1:21" s="1900" customFormat="1" ht="10.5" customHeight="1">
      <c r="A21" s="1961"/>
      <c r="B21" s="2275" t="s">
        <v>757</v>
      </c>
      <c r="C21" s="2275"/>
      <c r="D21" s="1930"/>
      <c r="E21" s="1931" t="s">
        <v>743</v>
      </c>
      <c r="F21" s="1938">
        <v>-447</v>
      </c>
      <c r="G21" s="1939">
        <v>-55</v>
      </c>
      <c r="H21" s="1939">
        <v>-70</v>
      </c>
      <c r="I21" s="1939">
        <v>-6</v>
      </c>
      <c r="J21" s="1939">
        <v>-8</v>
      </c>
      <c r="K21" s="1939">
        <v>-165</v>
      </c>
      <c r="L21" s="1939">
        <v>-21</v>
      </c>
      <c r="M21" s="1939">
        <v>-9</v>
      </c>
      <c r="N21" s="1939">
        <v>-16</v>
      </c>
      <c r="O21" s="1934"/>
      <c r="P21" s="1928"/>
      <c r="Q21" s="1940">
        <v>-502</v>
      </c>
      <c r="R21" s="1939">
        <v>-173</v>
      </c>
      <c r="S21" s="1939">
        <v>-249</v>
      </c>
      <c r="T21" s="1939">
        <v>-63</v>
      </c>
      <c r="U21" s="1934"/>
    </row>
    <row r="22" spans="1:21" s="1900" customFormat="1" ht="10.5" customHeight="1">
      <c r="A22" s="2275" t="s">
        <v>88</v>
      </c>
      <c r="B22" s="2275"/>
      <c r="C22" s="2275"/>
      <c r="D22" s="1937"/>
      <c r="E22" s="1931" t="s">
        <v>762</v>
      </c>
      <c r="F22" s="1941">
        <f>F19+F21</f>
        <v>1965</v>
      </c>
      <c r="G22" s="1942">
        <f>G19+G21</f>
        <v>1924</v>
      </c>
      <c r="H22" s="1942">
        <f>H19+H21</f>
        <v>1860</v>
      </c>
      <c r="I22" s="1942">
        <f aca="true" t="shared" si="2" ref="I22:N22">I19+I21</f>
        <v>1872</v>
      </c>
      <c r="J22" s="1942">
        <f t="shared" si="2"/>
        <v>1817</v>
      </c>
      <c r="K22" s="1942">
        <f t="shared" si="2"/>
        <v>1823</v>
      </c>
      <c r="L22" s="1942">
        <f t="shared" si="2"/>
        <v>1802</v>
      </c>
      <c r="M22" s="1942">
        <f t="shared" si="2"/>
        <v>1821</v>
      </c>
      <c r="N22" s="1942">
        <f t="shared" si="2"/>
        <v>1746</v>
      </c>
      <c r="O22" s="1943"/>
      <c r="P22" s="1928"/>
      <c r="Q22" s="1944">
        <f>Q19+Q21</f>
        <v>3889</v>
      </c>
      <c r="R22" s="1942">
        <f>R19+R21</f>
        <v>3640</v>
      </c>
      <c r="S22" s="1942">
        <f>S19+S21</f>
        <v>7372</v>
      </c>
      <c r="T22" s="1942">
        <f>T19+T21</f>
        <v>7139</v>
      </c>
      <c r="U22" s="1943"/>
    </row>
    <row r="23" spans="1:21" s="1900" customFormat="1" ht="10.5" customHeight="1">
      <c r="A23" s="2275" t="s">
        <v>763</v>
      </c>
      <c r="B23" s="2275"/>
      <c r="C23" s="2275"/>
      <c r="D23" s="1930"/>
      <c r="E23" s="1931" t="s">
        <v>764</v>
      </c>
      <c r="F23" s="1962">
        <v>0.762</v>
      </c>
      <c r="G23" s="1963">
        <v>0.545</v>
      </c>
      <c r="H23" s="1963">
        <v>0.607</v>
      </c>
      <c r="I23" s="1963">
        <v>0.578</v>
      </c>
      <c r="J23" s="1963">
        <v>0.584</v>
      </c>
      <c r="K23" s="1963">
        <v>0.628</v>
      </c>
      <c r="L23" s="1963">
        <v>0.581</v>
      </c>
      <c r="M23" s="1963">
        <v>0.583</v>
      </c>
      <c r="N23" s="1963">
        <v>0.574</v>
      </c>
      <c r="O23" s="1958"/>
      <c r="P23" s="1964"/>
      <c r="Q23" s="1965">
        <v>0.646</v>
      </c>
      <c r="R23" s="1963">
        <v>0.606</v>
      </c>
      <c r="S23" s="1963">
        <v>0.599</v>
      </c>
      <c r="T23" s="1963">
        <v>0.577</v>
      </c>
      <c r="U23" s="1958"/>
    </row>
    <row r="24" spans="1:21" s="1900" customFormat="1" ht="10.5" customHeight="1">
      <c r="A24" s="2276" t="s">
        <v>89</v>
      </c>
      <c r="B24" s="2276"/>
      <c r="C24" s="2276"/>
      <c r="D24" s="1951"/>
      <c r="E24" s="1952" t="s">
        <v>765</v>
      </c>
      <c r="F24" s="1966">
        <v>0.596</v>
      </c>
      <c r="G24" s="1967">
        <v>0.567</v>
      </c>
      <c r="H24" s="1967">
        <v>0.567</v>
      </c>
      <c r="I24" s="1967">
        <v>0.56</v>
      </c>
      <c r="J24" s="1967">
        <v>0.569</v>
      </c>
      <c r="K24" s="1967">
        <v>0.565</v>
      </c>
      <c r="L24" s="1967">
        <v>0.567</v>
      </c>
      <c r="M24" s="1967">
        <v>0.563</v>
      </c>
      <c r="N24" s="1967">
        <v>0.553</v>
      </c>
      <c r="O24" s="1968"/>
      <c r="P24" s="1964"/>
      <c r="Q24" s="1969">
        <v>0.581</v>
      </c>
      <c r="R24" s="1967">
        <v>0.567</v>
      </c>
      <c r="S24" s="1967">
        <v>0.565</v>
      </c>
      <c r="T24" s="1967">
        <v>0.56</v>
      </c>
      <c r="U24" s="1968"/>
    </row>
    <row r="25" spans="1:21" s="1900" customFormat="1" ht="10.5" customHeight="1">
      <c r="A25" s="2280" t="s">
        <v>766</v>
      </c>
      <c r="B25" s="2280"/>
      <c r="C25" s="2280"/>
      <c r="D25" s="1902"/>
      <c r="E25" s="1903" t="s">
        <v>743</v>
      </c>
      <c r="F25" s="1970" t="s">
        <v>743</v>
      </c>
      <c r="G25" s="1939" t="s">
        <v>743</v>
      </c>
      <c r="H25" s="1939" t="s">
        <v>743</v>
      </c>
      <c r="I25" s="1939" t="s">
        <v>743</v>
      </c>
      <c r="J25" s="1939" t="s">
        <v>743</v>
      </c>
      <c r="K25" s="1939" t="s">
        <v>743</v>
      </c>
      <c r="L25" s="1939" t="s">
        <v>743</v>
      </c>
      <c r="M25" s="1939" t="s">
        <v>743</v>
      </c>
      <c r="N25" s="1939" t="s">
        <v>743</v>
      </c>
      <c r="O25" s="1971" t="s">
        <v>743</v>
      </c>
      <c r="P25" s="1972"/>
      <c r="Q25" s="1940" t="s">
        <v>743</v>
      </c>
      <c r="R25" s="1939" t="s">
        <v>743</v>
      </c>
      <c r="S25" s="1939" t="s">
        <v>743</v>
      </c>
      <c r="T25" s="1939" t="s">
        <v>743</v>
      </c>
      <c r="U25" s="1971"/>
    </row>
    <row r="26" spans="1:21" s="1900" customFormat="1" ht="10.5" customHeight="1">
      <c r="A26" s="2275" t="s">
        <v>767</v>
      </c>
      <c r="B26" s="2275"/>
      <c r="C26" s="2275"/>
      <c r="D26" s="1930"/>
      <c r="E26" s="1931" t="s">
        <v>768</v>
      </c>
      <c r="F26" s="1959">
        <v>292</v>
      </c>
      <c r="G26" s="1933">
        <v>1149</v>
      </c>
      <c r="H26" s="1933">
        <v>808</v>
      </c>
      <c r="I26" s="1933">
        <v>852</v>
      </c>
      <c r="J26" s="1933">
        <v>835</v>
      </c>
      <c r="K26" s="1933">
        <v>758</v>
      </c>
      <c r="L26" s="1933">
        <v>811</v>
      </c>
      <c r="M26" s="1933">
        <v>801</v>
      </c>
      <c r="N26" s="1933">
        <v>757</v>
      </c>
      <c r="O26" s="1934"/>
      <c r="P26" s="1928"/>
      <c r="Q26" s="1935">
        <v>1441</v>
      </c>
      <c r="R26" s="1933">
        <v>1593</v>
      </c>
      <c r="S26" s="1933">
        <v>3253</v>
      </c>
      <c r="T26" s="1933">
        <v>3136</v>
      </c>
      <c r="U26" s="1934"/>
    </row>
    <row r="27" spans="1:21" s="1900" customFormat="1" ht="10.5" customHeight="1">
      <c r="A27" s="2275" t="s">
        <v>746</v>
      </c>
      <c r="B27" s="2275"/>
      <c r="C27" s="2275"/>
      <c r="D27" s="1930"/>
      <c r="E27" s="1931" t="s">
        <v>743</v>
      </c>
      <c r="F27" s="1973">
        <v>571</v>
      </c>
      <c r="G27" s="1939">
        <v>-226</v>
      </c>
      <c r="H27" s="1939">
        <v>69</v>
      </c>
      <c r="I27" s="1939">
        <v>53</v>
      </c>
      <c r="J27" s="1939">
        <v>0</v>
      </c>
      <c r="K27" s="1939">
        <v>97</v>
      </c>
      <c r="L27" s="1939">
        <v>6</v>
      </c>
      <c r="M27" s="1939">
        <v>25</v>
      </c>
      <c r="N27" s="1939">
        <v>41</v>
      </c>
      <c r="O27" s="1934"/>
      <c r="P27" s="1928"/>
      <c r="Q27" s="1940">
        <v>345</v>
      </c>
      <c r="R27" s="1939">
        <v>97</v>
      </c>
      <c r="S27" s="1939">
        <v>219</v>
      </c>
      <c r="T27" s="1939">
        <v>88</v>
      </c>
      <c r="U27" s="1934"/>
    </row>
    <row r="28" spans="1:21" s="1900" customFormat="1" ht="10.5" customHeight="1">
      <c r="A28" s="2275" t="s">
        <v>90</v>
      </c>
      <c r="B28" s="2275"/>
      <c r="C28" s="2275"/>
      <c r="D28" s="1937"/>
      <c r="E28" s="1931" t="s">
        <v>769</v>
      </c>
      <c r="F28" s="1974">
        <f>SUM(F26:F27)</f>
        <v>863</v>
      </c>
      <c r="G28" s="1942">
        <f>SUM(G26:G27)</f>
        <v>923</v>
      </c>
      <c r="H28" s="1942">
        <f aca="true" t="shared" si="3" ref="H28:N28">SUM(H26:H27)</f>
        <v>877</v>
      </c>
      <c r="I28" s="1942">
        <f t="shared" si="3"/>
        <v>905</v>
      </c>
      <c r="J28" s="1942">
        <f t="shared" si="3"/>
        <v>835</v>
      </c>
      <c r="K28" s="1942">
        <f t="shared" si="3"/>
        <v>855</v>
      </c>
      <c r="L28" s="1942">
        <f t="shared" si="3"/>
        <v>817</v>
      </c>
      <c r="M28" s="1942">
        <f t="shared" si="3"/>
        <v>826</v>
      </c>
      <c r="N28" s="1942">
        <f t="shared" si="3"/>
        <v>798</v>
      </c>
      <c r="O28" s="1943"/>
      <c r="P28" s="1928"/>
      <c r="Q28" s="1944">
        <f>SUM(Q26:Q27)</f>
        <v>1786</v>
      </c>
      <c r="R28" s="1942">
        <f>SUM(R26:R27)</f>
        <v>1690</v>
      </c>
      <c r="S28" s="1942">
        <f>SUM(S26:S27)</f>
        <v>3472</v>
      </c>
      <c r="T28" s="1942">
        <f>SUM(T26:T27)</f>
        <v>3224</v>
      </c>
      <c r="U28" s="1943"/>
    </row>
    <row r="29" spans="1:21" s="1900" customFormat="1" ht="10.5" customHeight="1">
      <c r="A29" s="2275" t="s">
        <v>770</v>
      </c>
      <c r="B29" s="2275"/>
      <c r="C29" s="2275"/>
      <c r="D29" s="1930"/>
      <c r="E29" s="1931" t="s">
        <v>771</v>
      </c>
      <c r="F29" s="1959">
        <v>390</v>
      </c>
      <c r="G29" s="1933">
        <v>382</v>
      </c>
      <c r="H29" s="1933">
        <v>384</v>
      </c>
      <c r="I29" s="1933">
        <v>384</v>
      </c>
      <c r="J29" s="1933">
        <v>376</v>
      </c>
      <c r="K29" s="1933">
        <v>379</v>
      </c>
      <c r="L29" s="1933">
        <v>381</v>
      </c>
      <c r="M29" s="1933">
        <v>365</v>
      </c>
      <c r="N29" s="1933">
        <v>364</v>
      </c>
      <c r="O29" s="1934"/>
      <c r="P29" s="1928"/>
      <c r="Q29" s="1935">
        <v>772</v>
      </c>
      <c r="R29" s="1933">
        <v>755</v>
      </c>
      <c r="S29" s="1933">
        <v>1523</v>
      </c>
      <c r="T29" s="1933">
        <v>1470</v>
      </c>
      <c r="U29" s="1934"/>
    </row>
    <row r="30" spans="1:21" s="1900" customFormat="1" ht="10.5" customHeight="1">
      <c r="A30" s="2277" t="s">
        <v>772</v>
      </c>
      <c r="B30" s="2277"/>
      <c r="C30" s="2277"/>
      <c r="D30" s="1930"/>
      <c r="E30" s="1975" t="s">
        <v>773</v>
      </c>
      <c r="F30" s="1976">
        <v>1.335</v>
      </c>
      <c r="G30" s="1977">
        <v>0.333</v>
      </c>
      <c r="H30" s="1977">
        <v>0.476</v>
      </c>
      <c r="I30" s="1977">
        <v>0.451</v>
      </c>
      <c r="J30" s="1977">
        <v>0.449</v>
      </c>
      <c r="K30" s="1977">
        <v>0.5</v>
      </c>
      <c r="L30" s="1977">
        <v>0.47</v>
      </c>
      <c r="M30" s="1977">
        <v>0.455</v>
      </c>
      <c r="N30" s="1977">
        <v>0.48</v>
      </c>
      <c r="O30" s="1934"/>
      <c r="P30" s="1964"/>
      <c r="Q30" s="1978">
        <v>0.536</v>
      </c>
      <c r="R30" s="1979">
        <v>0.473</v>
      </c>
      <c r="S30" s="1979">
        <v>0.468</v>
      </c>
      <c r="T30" s="1979">
        <v>0.469</v>
      </c>
      <c r="U30" s="1934"/>
    </row>
    <row r="31" spans="1:21" s="1900" customFormat="1" ht="10.5" customHeight="1">
      <c r="A31" s="2276" t="s">
        <v>91</v>
      </c>
      <c r="B31" s="2276"/>
      <c r="C31" s="2276"/>
      <c r="D31" s="1951"/>
      <c r="E31" s="1952" t="s">
        <v>774</v>
      </c>
      <c r="F31" s="1966">
        <v>0.452</v>
      </c>
      <c r="G31" s="1967">
        <v>0.414</v>
      </c>
      <c r="H31" s="1967">
        <v>0.438</v>
      </c>
      <c r="I31" s="1967">
        <v>0.425</v>
      </c>
      <c r="J31" s="1967">
        <v>0.449</v>
      </c>
      <c r="K31" s="1967">
        <v>0.443</v>
      </c>
      <c r="L31" s="1967">
        <v>0.466</v>
      </c>
      <c r="M31" s="1967">
        <v>0.441</v>
      </c>
      <c r="N31" s="1967">
        <v>0.455</v>
      </c>
      <c r="O31" s="1968"/>
      <c r="P31" s="1964"/>
      <c r="Q31" s="1980">
        <v>0.432</v>
      </c>
      <c r="R31" s="1981">
        <v>0.446</v>
      </c>
      <c r="S31" s="1981">
        <v>0.439</v>
      </c>
      <c r="T31" s="1981">
        <v>0.456</v>
      </c>
      <c r="U31" s="1968"/>
    </row>
    <row r="32" spans="1:21" s="1900" customFormat="1" ht="10.5" customHeight="1">
      <c r="A32" s="2280" t="s">
        <v>775</v>
      </c>
      <c r="B32" s="2280"/>
      <c r="C32" s="2280"/>
      <c r="D32" s="1902"/>
      <c r="E32" s="1903" t="s">
        <v>743</v>
      </c>
      <c r="F32" s="1970" t="s">
        <v>743</v>
      </c>
      <c r="G32" s="1939" t="s">
        <v>743</v>
      </c>
      <c r="H32" s="1939" t="s">
        <v>743</v>
      </c>
      <c r="I32" s="1939" t="s">
        <v>743</v>
      </c>
      <c r="J32" s="1939" t="s">
        <v>743</v>
      </c>
      <c r="K32" s="1939" t="s">
        <v>743</v>
      </c>
      <c r="L32" s="1939" t="s">
        <v>743</v>
      </c>
      <c r="M32" s="1939" t="s">
        <v>743</v>
      </c>
      <c r="N32" s="1939" t="s">
        <v>743</v>
      </c>
      <c r="O32" s="1971" t="s">
        <v>743</v>
      </c>
      <c r="P32" s="1972"/>
      <c r="Q32" s="1940" t="s">
        <v>743</v>
      </c>
      <c r="R32" s="1939" t="s">
        <v>743</v>
      </c>
      <c r="S32" s="1939" t="s">
        <v>743</v>
      </c>
      <c r="T32" s="1939" t="s">
        <v>743</v>
      </c>
      <c r="U32" s="1971"/>
    </row>
    <row r="33" spans="1:21" s="1900" customFormat="1" ht="10.5" customHeight="1">
      <c r="A33" s="2275" t="s">
        <v>726</v>
      </c>
      <c r="B33" s="2275"/>
      <c r="C33" s="2275"/>
      <c r="D33" s="1930"/>
      <c r="E33" s="1931" t="s">
        <v>776</v>
      </c>
      <c r="F33" s="1959">
        <v>17173</v>
      </c>
      <c r="G33" s="1933">
        <v>16581</v>
      </c>
      <c r="H33" s="1933">
        <v>15885</v>
      </c>
      <c r="I33" s="1933">
        <v>15162</v>
      </c>
      <c r="J33" s="1933">
        <v>14913</v>
      </c>
      <c r="K33" s="1933">
        <v>14698</v>
      </c>
      <c r="L33" s="1933">
        <v>14493</v>
      </c>
      <c r="M33" s="1933">
        <v>14462</v>
      </c>
      <c r="N33" s="1933">
        <v>13868</v>
      </c>
      <c r="O33" s="1934"/>
      <c r="P33" s="1928"/>
      <c r="Q33" s="1982">
        <v>16872</v>
      </c>
      <c r="R33" s="1983">
        <v>14804</v>
      </c>
      <c r="S33" s="1933">
        <v>15167</v>
      </c>
      <c r="T33" s="1933">
        <v>14116</v>
      </c>
      <c r="U33" s="1934"/>
    </row>
    <row r="34" spans="1:21" s="1900" customFormat="1" ht="10.5" customHeight="1">
      <c r="A34" s="2277" t="s">
        <v>777</v>
      </c>
      <c r="B34" s="2277"/>
      <c r="C34" s="2277"/>
      <c r="D34" s="1930"/>
      <c r="E34" s="1975" t="s">
        <v>778</v>
      </c>
      <c r="F34" s="1976">
        <v>0.07</v>
      </c>
      <c r="G34" s="1977">
        <v>0.275</v>
      </c>
      <c r="H34" s="1977">
        <v>0.202</v>
      </c>
      <c r="I34" s="1977">
        <v>0.223</v>
      </c>
      <c r="J34" s="1977">
        <v>0.23</v>
      </c>
      <c r="K34" s="1977">
        <v>0.205</v>
      </c>
      <c r="L34" s="1977">
        <v>0.223</v>
      </c>
      <c r="M34" s="1977">
        <v>0.22</v>
      </c>
      <c r="N34" s="1977">
        <v>0.222</v>
      </c>
      <c r="O34" s="1934"/>
      <c r="P34" s="1964"/>
      <c r="Q34" s="1976">
        <v>0.172</v>
      </c>
      <c r="R34" s="1984">
        <v>0.217</v>
      </c>
      <c r="S34" s="1979">
        <v>0.214</v>
      </c>
      <c r="T34" s="1979">
        <v>0.222</v>
      </c>
      <c r="U34" s="1934"/>
    </row>
    <row r="35" spans="1:21" s="1900" customFormat="1" ht="10.5" customHeight="1">
      <c r="A35" s="2276" t="s">
        <v>92</v>
      </c>
      <c r="B35" s="2276"/>
      <c r="C35" s="2276"/>
      <c r="D35" s="1951"/>
      <c r="E35" s="1952" t="s">
        <v>779</v>
      </c>
      <c r="F35" s="1985">
        <v>0.206</v>
      </c>
      <c r="G35" s="1967">
        <v>0.221</v>
      </c>
      <c r="H35" s="1967">
        <v>0.219</v>
      </c>
      <c r="I35" s="1967">
        <v>0.237</v>
      </c>
      <c r="J35" s="1967">
        <v>0.23</v>
      </c>
      <c r="K35" s="1967">
        <v>0.231</v>
      </c>
      <c r="L35" s="1967">
        <v>0.224</v>
      </c>
      <c r="M35" s="1967">
        <v>0.227</v>
      </c>
      <c r="N35" s="1967">
        <v>0.234</v>
      </c>
      <c r="O35" s="1968"/>
      <c r="P35" s="1964"/>
      <c r="Q35" s="1985">
        <v>0.213</v>
      </c>
      <c r="R35" s="1986">
        <v>0.23</v>
      </c>
      <c r="S35" s="1981">
        <v>0.229</v>
      </c>
      <c r="T35" s="1981">
        <v>0.228</v>
      </c>
      <c r="U35" s="1968"/>
    </row>
    <row r="36" spans="1:21" s="1900" customFormat="1" ht="10.5" customHeight="1">
      <c r="A36" s="2280" t="s">
        <v>780</v>
      </c>
      <c r="B36" s="2280"/>
      <c r="C36" s="2280"/>
      <c r="D36" s="1902"/>
      <c r="E36" s="1903" t="s">
        <v>743</v>
      </c>
      <c r="F36" s="1970" t="s">
        <v>743</v>
      </c>
      <c r="G36" s="1939" t="s">
        <v>743</v>
      </c>
      <c r="H36" s="1939" t="s">
        <v>743</v>
      </c>
      <c r="I36" s="1939" t="s">
        <v>743</v>
      </c>
      <c r="J36" s="1939" t="s">
        <v>743</v>
      </c>
      <c r="K36" s="1939" t="s">
        <v>743</v>
      </c>
      <c r="L36" s="1939" t="s">
        <v>743</v>
      </c>
      <c r="M36" s="1939" t="s">
        <v>743</v>
      </c>
      <c r="N36" s="1939" t="s">
        <v>743</v>
      </c>
      <c r="O36" s="1971" t="s">
        <v>743</v>
      </c>
      <c r="P36" s="1972"/>
      <c r="Q36" s="1970" t="s">
        <v>743</v>
      </c>
      <c r="R36" s="1939" t="s">
        <v>743</v>
      </c>
      <c r="S36" s="1939" t="s">
        <v>743</v>
      </c>
      <c r="T36" s="1939" t="s">
        <v>743</v>
      </c>
      <c r="U36" s="1971"/>
    </row>
    <row r="37" spans="1:21" s="1900" customFormat="1" ht="10.5" customHeight="1">
      <c r="A37" s="2275" t="s">
        <v>781</v>
      </c>
      <c r="B37" s="2275"/>
      <c r="C37" s="2275"/>
      <c r="D37" s="1930"/>
      <c r="E37" s="1931" t="s">
        <v>782</v>
      </c>
      <c r="F37" s="1959">
        <v>425</v>
      </c>
      <c r="G37" s="1933">
        <v>1437</v>
      </c>
      <c r="H37" s="1933">
        <v>979</v>
      </c>
      <c r="I37" s="1933">
        <v>1051</v>
      </c>
      <c r="J37" s="1933">
        <v>1034</v>
      </c>
      <c r="K37" s="1933">
        <v>912</v>
      </c>
      <c r="L37" s="1933">
        <v>988</v>
      </c>
      <c r="M37" s="1933">
        <v>988</v>
      </c>
      <c r="N37" s="1933">
        <v>1000</v>
      </c>
      <c r="O37" s="1934"/>
      <c r="P37" s="1928"/>
      <c r="Q37" s="1987">
        <v>1862</v>
      </c>
      <c r="R37" s="1933">
        <v>1946</v>
      </c>
      <c r="S37" s="1933">
        <v>3976</v>
      </c>
      <c r="T37" s="1933">
        <v>3992</v>
      </c>
      <c r="U37" s="1934"/>
    </row>
    <row r="38" spans="1:21" s="1900" customFormat="1" ht="10.5" customHeight="1">
      <c r="A38" s="2275" t="s">
        <v>783</v>
      </c>
      <c r="B38" s="2275"/>
      <c r="C38" s="2275"/>
      <c r="D38" s="1930"/>
      <c r="E38" s="1931"/>
      <c r="F38" s="1938">
        <v>600</v>
      </c>
      <c r="G38" s="1939">
        <v>-298</v>
      </c>
      <c r="H38" s="1939">
        <v>90</v>
      </c>
      <c r="I38" s="1939">
        <v>71</v>
      </c>
      <c r="J38" s="1939">
        <v>0</v>
      </c>
      <c r="K38" s="1939">
        <v>137</v>
      </c>
      <c r="L38" s="1939">
        <v>22</v>
      </c>
      <c r="M38" s="1939">
        <v>33</v>
      </c>
      <c r="N38" s="1939">
        <v>45</v>
      </c>
      <c r="O38" s="1934"/>
      <c r="P38" s="1928"/>
      <c r="Q38" s="1970">
        <v>302</v>
      </c>
      <c r="R38" s="1939">
        <v>137</v>
      </c>
      <c r="S38" s="1939">
        <v>298</v>
      </c>
      <c r="T38" s="1939">
        <v>107</v>
      </c>
      <c r="U38" s="1934"/>
    </row>
    <row r="39" spans="1:21" s="1900" customFormat="1" ht="10.5" customHeight="1">
      <c r="A39" s="2278" t="s">
        <v>93</v>
      </c>
      <c r="B39" s="2278"/>
      <c r="C39" s="2278"/>
      <c r="D39" s="1988"/>
      <c r="E39" s="1989" t="s">
        <v>784</v>
      </c>
      <c r="F39" s="1974">
        <f>SUM(F37:F38)</f>
        <v>1025</v>
      </c>
      <c r="G39" s="1942">
        <f>SUM(G37:G38)</f>
        <v>1139</v>
      </c>
      <c r="H39" s="1942">
        <f aca="true" t="shared" si="4" ref="H39:N39">SUM(H37:H38)</f>
        <v>1069</v>
      </c>
      <c r="I39" s="1942">
        <f t="shared" si="4"/>
        <v>1122</v>
      </c>
      <c r="J39" s="1942">
        <f t="shared" si="4"/>
        <v>1034</v>
      </c>
      <c r="K39" s="1942">
        <f t="shared" si="4"/>
        <v>1049</v>
      </c>
      <c r="L39" s="1942">
        <f t="shared" si="4"/>
        <v>1010</v>
      </c>
      <c r="M39" s="1942">
        <f t="shared" si="4"/>
        <v>1021</v>
      </c>
      <c r="N39" s="1942">
        <f t="shared" si="4"/>
        <v>1045</v>
      </c>
      <c r="O39" s="1943"/>
      <c r="P39" s="1990"/>
      <c r="Q39" s="1974">
        <f>SUM(Q37:Q38)</f>
        <v>2164</v>
      </c>
      <c r="R39" s="1942">
        <f>SUM(R37:R38)</f>
        <v>2083</v>
      </c>
      <c r="S39" s="1942">
        <f>SUM(S37:S38)</f>
        <v>4274</v>
      </c>
      <c r="T39" s="1942">
        <f>SUM(T37:T38)</f>
        <v>4099</v>
      </c>
      <c r="U39" s="1943"/>
    </row>
    <row r="40" spans="1:21" s="1900" customFormat="1" ht="10.5" customHeight="1">
      <c r="A40" s="2275" t="s">
        <v>785</v>
      </c>
      <c r="B40" s="2275"/>
      <c r="C40" s="2275"/>
      <c r="D40" s="1930"/>
      <c r="E40" s="1931" t="s">
        <v>786</v>
      </c>
      <c r="F40" s="1959">
        <v>119</v>
      </c>
      <c r="G40" s="1933">
        <v>260</v>
      </c>
      <c r="H40" s="1933">
        <v>154</v>
      </c>
      <c r="I40" s="1933">
        <v>173</v>
      </c>
      <c r="J40" s="1933">
        <v>172</v>
      </c>
      <c r="K40" s="1933">
        <v>127</v>
      </c>
      <c r="L40" s="1933">
        <v>145</v>
      </c>
      <c r="M40" s="1933">
        <v>156</v>
      </c>
      <c r="N40" s="1933">
        <v>198</v>
      </c>
      <c r="O40" s="1934"/>
      <c r="P40" s="1928"/>
      <c r="Q40" s="1987">
        <v>379</v>
      </c>
      <c r="R40" s="1933">
        <v>299</v>
      </c>
      <c r="S40" s="1933">
        <v>626</v>
      </c>
      <c r="T40" s="1933">
        <v>689</v>
      </c>
      <c r="U40" s="1934"/>
    </row>
    <row r="41" spans="1:21" s="1900" customFormat="1" ht="10.5" customHeight="1">
      <c r="A41" s="2275" t="s">
        <v>787</v>
      </c>
      <c r="B41" s="2275"/>
      <c r="C41" s="2275"/>
      <c r="D41" s="1930"/>
      <c r="E41" s="1931"/>
      <c r="F41" s="1938">
        <v>19</v>
      </c>
      <c r="G41" s="1939">
        <v>-72</v>
      </c>
      <c r="H41" s="1939">
        <v>21</v>
      </c>
      <c r="I41" s="1939">
        <v>18</v>
      </c>
      <c r="J41" s="1939">
        <v>0</v>
      </c>
      <c r="K41" s="1939">
        <v>40</v>
      </c>
      <c r="L41" s="1939">
        <v>16</v>
      </c>
      <c r="M41" s="1939">
        <v>8</v>
      </c>
      <c r="N41" s="1939">
        <v>16</v>
      </c>
      <c r="O41" s="1934"/>
      <c r="P41" s="1928"/>
      <c r="Q41" s="1970">
        <v>-53</v>
      </c>
      <c r="R41" s="1939">
        <v>40</v>
      </c>
      <c r="S41" s="1939">
        <v>79</v>
      </c>
      <c r="T41" s="1939">
        <v>49</v>
      </c>
      <c r="U41" s="1934"/>
    </row>
    <row r="42" spans="1:21" s="1900" customFormat="1" ht="10.5" customHeight="1">
      <c r="A42" s="2278" t="s">
        <v>94</v>
      </c>
      <c r="B42" s="2278"/>
      <c r="C42" s="2278"/>
      <c r="D42" s="1988"/>
      <c r="E42" s="1989" t="s">
        <v>788</v>
      </c>
      <c r="F42" s="1944">
        <f>SUM(F40:F41)</f>
        <v>138</v>
      </c>
      <c r="G42" s="1942">
        <f>SUM(G40:G41)</f>
        <v>188</v>
      </c>
      <c r="H42" s="1942">
        <f aca="true" t="shared" si="5" ref="H42:N42">SUM(H40:H41)</f>
        <v>175</v>
      </c>
      <c r="I42" s="1942">
        <f t="shared" si="5"/>
        <v>191</v>
      </c>
      <c r="J42" s="1942">
        <f t="shared" si="5"/>
        <v>172</v>
      </c>
      <c r="K42" s="1942">
        <f t="shared" si="5"/>
        <v>167</v>
      </c>
      <c r="L42" s="1942">
        <f t="shared" si="5"/>
        <v>161</v>
      </c>
      <c r="M42" s="1942">
        <f t="shared" si="5"/>
        <v>164</v>
      </c>
      <c r="N42" s="1942">
        <f t="shared" si="5"/>
        <v>214</v>
      </c>
      <c r="O42" s="1943"/>
      <c r="P42" s="1990"/>
      <c r="Q42" s="1974">
        <f>SUM(Q40:Q41)</f>
        <v>326</v>
      </c>
      <c r="R42" s="1942">
        <f>SUM(R40:R41)</f>
        <v>339</v>
      </c>
      <c r="S42" s="1942">
        <f>SUM(S40:S41)</f>
        <v>705</v>
      </c>
      <c r="T42" s="1942">
        <f>SUM(T40:T41)</f>
        <v>738</v>
      </c>
      <c r="U42" s="1943"/>
    </row>
    <row r="43" spans="1:21" s="1900" customFormat="1" ht="10.5" customHeight="1">
      <c r="A43" s="2277" t="s">
        <v>789</v>
      </c>
      <c r="B43" s="2277"/>
      <c r="C43" s="2277"/>
      <c r="D43" s="1930"/>
      <c r="E43" s="1975" t="s">
        <v>790</v>
      </c>
      <c r="F43" s="1976">
        <v>0.281</v>
      </c>
      <c r="G43" s="1977">
        <v>0.181</v>
      </c>
      <c r="H43" s="1977">
        <v>0.159</v>
      </c>
      <c r="I43" s="1977">
        <v>0.165</v>
      </c>
      <c r="J43" s="1977">
        <v>0.166</v>
      </c>
      <c r="K43" s="1977">
        <v>0.139</v>
      </c>
      <c r="L43" s="1977">
        <v>0.147</v>
      </c>
      <c r="M43" s="1977">
        <v>0.158</v>
      </c>
      <c r="N43" s="1977">
        <v>0.198</v>
      </c>
      <c r="O43" s="1934"/>
      <c r="P43" s="1964"/>
      <c r="Q43" s="1976">
        <v>0.204</v>
      </c>
      <c r="R43" s="1984">
        <v>0.153</v>
      </c>
      <c r="S43" s="1979">
        <v>0.158</v>
      </c>
      <c r="T43" s="1979">
        <v>0.173</v>
      </c>
      <c r="U43" s="1934"/>
    </row>
    <row r="44" spans="1:21" s="1900" customFormat="1" ht="10.5" customHeight="1">
      <c r="A44" s="2276" t="s">
        <v>95</v>
      </c>
      <c r="B44" s="2276"/>
      <c r="C44" s="2276"/>
      <c r="D44" s="1951"/>
      <c r="E44" s="1952" t="s">
        <v>791</v>
      </c>
      <c r="F44" s="1985">
        <v>0.135</v>
      </c>
      <c r="G44" s="1967">
        <v>0.165</v>
      </c>
      <c r="H44" s="1967">
        <v>0.165</v>
      </c>
      <c r="I44" s="1967">
        <v>0.17</v>
      </c>
      <c r="J44" s="1967">
        <v>0.166</v>
      </c>
      <c r="K44" s="1967">
        <v>0.159</v>
      </c>
      <c r="L44" s="1967">
        <v>0.16</v>
      </c>
      <c r="M44" s="1967">
        <v>0.161</v>
      </c>
      <c r="N44" s="1967">
        <v>0.205</v>
      </c>
      <c r="O44" s="1968"/>
      <c r="P44" s="1964"/>
      <c r="Q44" s="1985">
        <v>0.151</v>
      </c>
      <c r="R44" s="1986">
        <v>0.163</v>
      </c>
      <c r="S44" s="1981">
        <v>0.165</v>
      </c>
      <c r="T44" s="1981">
        <v>0.18</v>
      </c>
      <c r="U44" s="1968"/>
    </row>
    <row r="45" spans="1:21" ht="3" customHeight="1">
      <c r="A45" s="2274"/>
      <c r="B45" s="2274"/>
      <c r="C45" s="2274"/>
      <c r="D45" s="1991"/>
      <c r="E45" s="1992"/>
      <c r="F45" s="1993"/>
      <c r="G45" s="1993"/>
      <c r="H45" s="1993"/>
      <c r="I45" s="1994"/>
      <c r="J45" s="1994"/>
      <c r="K45" s="1994"/>
      <c r="L45" s="1994"/>
      <c r="M45" s="1994"/>
      <c r="N45" s="1994"/>
      <c r="O45" s="1994"/>
      <c r="P45" s="1993"/>
      <c r="Q45" s="1993"/>
      <c r="R45" s="1994"/>
      <c r="S45" s="1993"/>
      <c r="T45" s="1993"/>
      <c r="U45" s="1993"/>
    </row>
    <row r="46" spans="1:21" ht="8.25" customHeight="1">
      <c r="A46" s="2208">
        <v>1</v>
      </c>
      <c r="B46" s="2273" t="s">
        <v>792</v>
      </c>
      <c r="C46" s="2273"/>
      <c r="D46" s="2273"/>
      <c r="E46" s="2273"/>
      <c r="F46" s="2273"/>
      <c r="G46" s="2273"/>
      <c r="H46" s="2273"/>
      <c r="I46" s="2273"/>
      <c r="J46" s="2273"/>
      <c r="K46" s="2273"/>
      <c r="L46" s="2273"/>
      <c r="M46" s="2273"/>
      <c r="N46" s="2273"/>
      <c r="O46" s="2273"/>
      <c r="P46" s="2273"/>
      <c r="Q46" s="2273"/>
      <c r="R46" s="2273"/>
      <c r="S46" s="2273"/>
      <c r="T46" s="2273"/>
      <c r="U46" s="2273"/>
    </row>
  </sheetData>
  <sheetProtection formatCells="0" formatColumns="0" formatRows="0" sort="0" autoFilter="0" pivotTables="0"/>
  <mergeCells count="44">
    <mergeCell ref="A8:C8"/>
    <mergeCell ref="A27:C27"/>
    <mergeCell ref="A31:C31"/>
    <mergeCell ref="A28:C28"/>
    <mergeCell ref="A18:C18"/>
    <mergeCell ref="A14:C14"/>
    <mergeCell ref="A15:C15"/>
    <mergeCell ref="A11:C11"/>
    <mergeCell ref="B17:C17"/>
    <mergeCell ref="A9:C9"/>
    <mergeCell ref="A43:C43"/>
    <mergeCell ref="A42:C42"/>
    <mergeCell ref="A38:C38"/>
    <mergeCell ref="A35:C35"/>
    <mergeCell ref="A32:C32"/>
    <mergeCell ref="A33:C33"/>
    <mergeCell ref="A34:C34"/>
    <mergeCell ref="A1:U1"/>
    <mergeCell ref="A4:C4"/>
    <mergeCell ref="A7:C7"/>
    <mergeCell ref="A6:C6"/>
    <mergeCell ref="A3:C3"/>
    <mergeCell ref="A44:C44"/>
    <mergeCell ref="A36:C36"/>
    <mergeCell ref="A37:C37"/>
    <mergeCell ref="A40:C40"/>
    <mergeCell ref="A41:C41"/>
    <mergeCell ref="A20:C20"/>
    <mergeCell ref="A25:C25"/>
    <mergeCell ref="B16:C16"/>
    <mergeCell ref="A10:C10"/>
    <mergeCell ref="A19:C19"/>
    <mergeCell ref="A12:C12"/>
    <mergeCell ref="A13:C13"/>
    <mergeCell ref="B46:U46"/>
    <mergeCell ref="A45:C45"/>
    <mergeCell ref="A26:C26"/>
    <mergeCell ref="B21:C21"/>
    <mergeCell ref="A24:C24"/>
    <mergeCell ref="A23:C23"/>
    <mergeCell ref="A22:C22"/>
    <mergeCell ref="A30:C30"/>
    <mergeCell ref="A29:C29"/>
    <mergeCell ref="A39:C39"/>
  </mergeCells>
  <printOptions horizontalCentered="1"/>
  <pageMargins left="0.25" right="0.25" top="0.5" bottom="0.25" header="0.5" footer="0.5"/>
  <pageSetup horizontalDpi="600" verticalDpi="600" orientation="landscape" scale="85" r:id="rId1"/>
</worksheet>
</file>

<file path=xl/worksheets/sheet5.xml><?xml version="1.0" encoding="utf-8"?>
<worksheet xmlns="http://schemas.openxmlformats.org/spreadsheetml/2006/main" xmlns:r="http://schemas.openxmlformats.org/officeDocument/2006/relationships">
  <dimension ref="A1:T31"/>
  <sheetViews>
    <sheetView zoomScalePageLayoutView="0" workbookViewId="0" topLeftCell="A1">
      <selection activeCell="A30" sqref="A30:A31"/>
    </sheetView>
  </sheetViews>
  <sheetFormatPr defaultColWidth="9.140625" defaultRowHeight="7.5" customHeight="1"/>
  <cols>
    <col min="1" max="2" width="1.7109375" style="1894" customWidth="1"/>
    <col min="3" max="3" width="69.8515625" style="1894" customWidth="1"/>
    <col min="4" max="4" width="1.28515625" style="1894" customWidth="1"/>
    <col min="5" max="5" width="5.8515625" style="1894" customWidth="1"/>
    <col min="6" max="13" width="5.57421875" style="1894" customWidth="1"/>
    <col min="14" max="14" width="1.28515625" style="1894" customWidth="1"/>
    <col min="15" max="15" width="1.7109375" style="1894" customWidth="1"/>
    <col min="16" max="16" width="5.8515625" style="1996" customWidth="1"/>
    <col min="17" max="19" width="5.57421875" style="1894" customWidth="1"/>
    <col min="20" max="20" width="1.28515625" style="1894" customWidth="1"/>
    <col min="21" max="21" width="4.28125" style="1894" customWidth="1"/>
    <col min="22" max="23" width="9.140625" style="1894" customWidth="1"/>
    <col min="24" max="25" width="9.140625" style="1303" customWidth="1"/>
    <col min="26" max="254" width="9.140625" style="1894" customWidth="1"/>
    <col min="255" max="16384" width="9.140625" style="1894" customWidth="1"/>
  </cols>
  <sheetData>
    <row r="1" spans="1:20" ht="18">
      <c r="A1" s="2281" t="s">
        <v>166</v>
      </c>
      <c r="B1" s="2281"/>
      <c r="C1" s="2281"/>
      <c r="D1" s="2281"/>
      <c r="E1" s="2281"/>
      <c r="F1" s="2281"/>
      <c r="G1" s="2281"/>
      <c r="H1" s="2281"/>
      <c r="I1" s="2281"/>
      <c r="J1" s="2281"/>
      <c r="K1" s="2281"/>
      <c r="L1" s="2281"/>
      <c r="M1" s="2281"/>
      <c r="N1" s="2281"/>
      <c r="O1" s="2281"/>
      <c r="P1" s="2281"/>
      <c r="Q1" s="2281"/>
      <c r="R1" s="2281"/>
      <c r="S1" s="2281"/>
      <c r="T1" s="2281"/>
    </row>
    <row r="2" spans="1:20" ht="6" customHeight="1">
      <c r="A2" s="1895"/>
      <c r="B2" s="1895"/>
      <c r="C2" s="1895"/>
      <c r="D2" s="1897"/>
      <c r="E2" s="1897"/>
      <c r="F2" s="1897"/>
      <c r="G2" s="1897"/>
      <c r="H2" s="1897"/>
      <c r="I2" s="1897"/>
      <c r="J2" s="1897"/>
      <c r="K2" s="1897"/>
      <c r="L2" s="1897"/>
      <c r="M2" s="1897"/>
      <c r="N2" s="1898"/>
      <c r="O2" s="1897"/>
      <c r="P2" s="1897"/>
      <c r="Q2" s="1897"/>
      <c r="R2" s="1897"/>
      <c r="S2" s="1897"/>
      <c r="T2" s="1897"/>
    </row>
    <row r="3" spans="1:20" s="1900" customFormat="1" ht="10.5" customHeight="1">
      <c r="A3" s="2283" t="s">
        <v>202</v>
      </c>
      <c r="B3" s="2283"/>
      <c r="C3" s="2283"/>
      <c r="D3" s="1903"/>
      <c r="E3" s="1904"/>
      <c r="F3" s="1905"/>
      <c r="G3" s="1906"/>
      <c r="H3" s="1906"/>
      <c r="I3" s="1906"/>
      <c r="J3" s="1906"/>
      <c r="K3" s="1906"/>
      <c r="L3" s="1906"/>
      <c r="M3" s="1906"/>
      <c r="N3" s="1907"/>
      <c r="O3" s="1908"/>
      <c r="P3" s="1909" t="s">
        <v>278</v>
      </c>
      <c r="Q3" s="1910" t="s">
        <v>279</v>
      </c>
      <c r="R3" s="1910" t="s">
        <v>279</v>
      </c>
      <c r="S3" s="1910" t="s">
        <v>280</v>
      </c>
      <c r="T3" s="1911"/>
    </row>
    <row r="4" spans="1:20" s="1900" customFormat="1" ht="10.5" customHeight="1">
      <c r="A4" s="2282"/>
      <c r="B4" s="2282"/>
      <c r="C4" s="2282"/>
      <c r="D4" s="1913"/>
      <c r="E4" s="1914" t="s">
        <v>217</v>
      </c>
      <c r="F4" s="1915" t="s">
        <v>225</v>
      </c>
      <c r="G4" s="1915" t="s">
        <v>226</v>
      </c>
      <c r="H4" s="1915" t="s">
        <v>227</v>
      </c>
      <c r="I4" s="1915" t="s">
        <v>228</v>
      </c>
      <c r="J4" s="1915" t="s">
        <v>229</v>
      </c>
      <c r="K4" s="1915" t="s">
        <v>230</v>
      </c>
      <c r="L4" s="1915" t="s">
        <v>231</v>
      </c>
      <c r="M4" s="1915" t="s">
        <v>232</v>
      </c>
      <c r="N4" s="1916"/>
      <c r="O4" s="1917"/>
      <c r="P4" s="1914" t="s">
        <v>281</v>
      </c>
      <c r="Q4" s="1915" t="s">
        <v>281</v>
      </c>
      <c r="R4" s="1915" t="s">
        <v>282</v>
      </c>
      <c r="S4" s="1915" t="s">
        <v>282</v>
      </c>
      <c r="T4" s="1918"/>
    </row>
    <row r="5" spans="1:20" s="1900" customFormat="1" ht="10.5" customHeight="1">
      <c r="A5" s="2282" t="s">
        <v>238</v>
      </c>
      <c r="B5" s="2282"/>
      <c r="C5" s="2282"/>
      <c r="D5" s="1903"/>
      <c r="E5" s="1920"/>
      <c r="F5" s="1920"/>
      <c r="G5" s="1920"/>
      <c r="H5" s="1920"/>
      <c r="I5" s="1920"/>
      <c r="J5" s="1920"/>
      <c r="K5" s="1920"/>
      <c r="L5" s="1920"/>
      <c r="M5" s="1920"/>
      <c r="N5" s="1921"/>
      <c r="O5" s="1922"/>
      <c r="P5" s="1923"/>
      <c r="Q5" s="1920"/>
      <c r="R5" s="1920"/>
      <c r="S5" s="1920"/>
      <c r="T5" s="1921"/>
    </row>
    <row r="6" spans="1:20" ht="10.5" customHeight="1">
      <c r="A6" s="2282"/>
      <c r="B6" s="2282"/>
      <c r="C6" s="2282"/>
      <c r="D6" s="1903" t="s">
        <v>743</v>
      </c>
      <c r="E6" s="1997"/>
      <c r="F6" s="1998"/>
      <c r="G6" s="1999" t="s">
        <v>743</v>
      </c>
      <c r="H6" s="1999" t="s">
        <v>743</v>
      </c>
      <c r="I6" s="1999" t="s">
        <v>743</v>
      </c>
      <c r="J6" s="1999" t="s">
        <v>743</v>
      </c>
      <c r="K6" s="1999" t="s">
        <v>743</v>
      </c>
      <c r="L6" s="1999" t="s">
        <v>743</v>
      </c>
      <c r="M6" s="1999" t="s">
        <v>743</v>
      </c>
      <c r="N6" s="2000" t="s">
        <v>743</v>
      </c>
      <c r="O6" s="2001"/>
      <c r="P6" s="2002" t="s">
        <v>743</v>
      </c>
      <c r="Q6" s="1999" t="s">
        <v>743</v>
      </c>
      <c r="R6" s="1925" t="s">
        <v>743</v>
      </c>
      <c r="S6" s="1925" t="s">
        <v>743</v>
      </c>
      <c r="T6" s="2000"/>
    </row>
    <row r="7" spans="1:20" ht="10.5" customHeight="1">
      <c r="A7" s="1960"/>
      <c r="B7" s="2283" t="s">
        <v>793</v>
      </c>
      <c r="C7" s="2283"/>
      <c r="D7" s="2003" t="s">
        <v>743</v>
      </c>
      <c r="E7" s="1938"/>
      <c r="F7" s="2004"/>
      <c r="G7" s="2004"/>
      <c r="H7" s="2004"/>
      <c r="I7" s="2004"/>
      <c r="J7" s="2004"/>
      <c r="K7" s="2004"/>
      <c r="L7" s="2004"/>
      <c r="M7" s="2004"/>
      <c r="N7" s="2000"/>
      <c r="O7" s="2001"/>
      <c r="P7" s="2005"/>
      <c r="Q7" s="2004"/>
      <c r="R7" s="2004"/>
      <c r="S7" s="2004"/>
      <c r="T7" s="2000"/>
    </row>
    <row r="8" spans="1:20" ht="10.5" customHeight="1">
      <c r="A8" s="1929"/>
      <c r="B8" s="1901"/>
      <c r="C8" s="2006" t="s">
        <v>794</v>
      </c>
      <c r="D8" s="1931"/>
      <c r="E8" s="1936">
        <v>22</v>
      </c>
      <c r="F8" s="2007">
        <v>-239</v>
      </c>
      <c r="G8" s="2007">
        <v>24</v>
      </c>
      <c r="H8" s="2007">
        <v>0</v>
      </c>
      <c r="I8" s="2007">
        <v>0</v>
      </c>
      <c r="J8" s="2007">
        <v>0</v>
      </c>
      <c r="K8" s="2007">
        <v>0</v>
      </c>
      <c r="L8" s="2007">
        <v>0</v>
      </c>
      <c r="M8" s="2007">
        <v>0</v>
      </c>
      <c r="N8" s="2000"/>
      <c r="O8" s="2001"/>
      <c r="P8" s="1932">
        <v>-217</v>
      </c>
      <c r="Q8" s="2007">
        <v>0</v>
      </c>
      <c r="R8" s="2007">
        <v>24</v>
      </c>
      <c r="S8" s="2007">
        <v>0</v>
      </c>
      <c r="T8" s="2000"/>
    </row>
    <row r="9" spans="1:20" ht="10.5" customHeight="1">
      <c r="A9" s="1929"/>
      <c r="B9" s="2284" t="s">
        <v>795</v>
      </c>
      <c r="C9" s="2284"/>
      <c r="D9" s="1931" t="s">
        <v>743</v>
      </c>
      <c r="E9" s="1936">
        <v>0</v>
      </c>
      <c r="F9" s="2007">
        <v>0</v>
      </c>
      <c r="G9" s="2007">
        <v>0</v>
      </c>
      <c r="H9" s="2007">
        <v>0</v>
      </c>
      <c r="I9" s="2007">
        <v>0</v>
      </c>
      <c r="J9" s="2007">
        <v>-16</v>
      </c>
      <c r="K9" s="2007">
        <v>0</v>
      </c>
      <c r="L9" s="2007">
        <v>0</v>
      </c>
      <c r="M9" s="2007">
        <v>0</v>
      </c>
      <c r="N9" s="2000"/>
      <c r="O9" s="2001"/>
      <c r="P9" s="1932">
        <v>0</v>
      </c>
      <c r="Q9" s="2007">
        <v>-16</v>
      </c>
      <c r="R9" s="2007">
        <v>-16</v>
      </c>
      <c r="S9" s="2007">
        <v>0</v>
      </c>
      <c r="T9" s="2000"/>
    </row>
    <row r="10" spans="1:20" ht="10.5" customHeight="1">
      <c r="A10" s="1929"/>
      <c r="B10" s="2284" t="s">
        <v>796</v>
      </c>
      <c r="C10" s="2284"/>
      <c r="D10" s="1931" t="s">
        <v>743</v>
      </c>
      <c r="E10" s="1936">
        <v>0</v>
      </c>
      <c r="F10" s="2007">
        <v>0</v>
      </c>
      <c r="G10" s="2007">
        <v>0</v>
      </c>
      <c r="H10" s="2007">
        <v>0</v>
      </c>
      <c r="I10" s="2007">
        <v>0</v>
      </c>
      <c r="J10" s="2007">
        <v>0</v>
      </c>
      <c r="K10" s="2007">
        <v>0</v>
      </c>
      <c r="L10" s="2007">
        <v>0</v>
      </c>
      <c r="M10" s="2007">
        <v>0</v>
      </c>
      <c r="N10" s="2000"/>
      <c r="O10" s="2001"/>
      <c r="P10" s="1932">
        <v>0</v>
      </c>
      <c r="Q10" s="2007">
        <v>0</v>
      </c>
      <c r="R10" s="2007">
        <v>0</v>
      </c>
      <c r="S10" s="2007">
        <v>-37</v>
      </c>
      <c r="T10" s="2000"/>
    </row>
    <row r="11" spans="1:20" ht="10.5" customHeight="1">
      <c r="A11" s="1929"/>
      <c r="B11" s="2285" t="s">
        <v>797</v>
      </c>
      <c r="C11" s="2285"/>
      <c r="D11" s="1931" t="s">
        <v>743</v>
      </c>
      <c r="E11" s="1936">
        <v>0</v>
      </c>
      <c r="F11" s="2007">
        <v>0</v>
      </c>
      <c r="G11" s="2007">
        <v>0</v>
      </c>
      <c r="H11" s="2007">
        <v>0</v>
      </c>
      <c r="I11" s="2007">
        <v>0</v>
      </c>
      <c r="J11" s="2007">
        <v>0</v>
      </c>
      <c r="K11" s="2007">
        <v>-24</v>
      </c>
      <c r="L11" s="2007">
        <v>0</v>
      </c>
      <c r="M11" s="2007">
        <v>0</v>
      </c>
      <c r="N11" s="2000"/>
      <c r="O11" s="2001"/>
      <c r="P11" s="1932">
        <v>0</v>
      </c>
      <c r="Q11" s="2007">
        <v>0</v>
      </c>
      <c r="R11" s="2007">
        <v>0</v>
      </c>
      <c r="S11" s="2007">
        <v>-24</v>
      </c>
      <c r="T11" s="2000"/>
    </row>
    <row r="12" spans="1:20" ht="10.5" customHeight="1">
      <c r="A12" s="1929"/>
      <c r="B12" s="2284" t="s">
        <v>0</v>
      </c>
      <c r="C12" s="2284"/>
      <c r="D12" s="1931" t="s">
        <v>743</v>
      </c>
      <c r="E12" s="1936">
        <v>4</v>
      </c>
      <c r="F12" s="2007">
        <v>11</v>
      </c>
      <c r="G12" s="2007">
        <v>-15</v>
      </c>
      <c r="H12" s="2007">
        <v>8</v>
      </c>
      <c r="I12" s="2007">
        <v>-27</v>
      </c>
      <c r="J12" s="2007">
        <v>148</v>
      </c>
      <c r="K12" s="2007">
        <v>-51</v>
      </c>
      <c r="L12" s="2007">
        <v>26</v>
      </c>
      <c r="M12" s="2007">
        <v>10</v>
      </c>
      <c r="N12" s="2000"/>
      <c r="O12" s="2001"/>
      <c r="P12" s="1932">
        <v>15</v>
      </c>
      <c r="Q12" s="2007">
        <v>121</v>
      </c>
      <c r="R12" s="2007">
        <v>114</v>
      </c>
      <c r="S12" s="2007">
        <v>20</v>
      </c>
      <c r="T12" s="2000"/>
    </row>
    <row r="13" spans="1:20" ht="10.5" customHeight="1">
      <c r="A13" s="1929"/>
      <c r="B13" s="2284" t="s">
        <v>96</v>
      </c>
      <c r="C13" s="2284"/>
      <c r="D13" s="1931" t="s">
        <v>743</v>
      </c>
      <c r="E13" s="1936">
        <v>9</v>
      </c>
      <c r="F13" s="2007">
        <v>8</v>
      </c>
      <c r="G13" s="2007">
        <v>7</v>
      </c>
      <c r="H13" s="2007">
        <v>5</v>
      </c>
      <c r="I13" s="2007">
        <v>6</v>
      </c>
      <c r="J13" s="2007">
        <v>5</v>
      </c>
      <c r="K13" s="2007">
        <v>7</v>
      </c>
      <c r="L13" s="2007">
        <v>7</v>
      </c>
      <c r="M13" s="2007">
        <v>7</v>
      </c>
      <c r="N13" s="2000"/>
      <c r="O13" s="2001"/>
      <c r="P13" s="1932">
        <v>17</v>
      </c>
      <c r="Q13" s="2007">
        <v>11</v>
      </c>
      <c r="R13" s="2007">
        <v>23</v>
      </c>
      <c r="S13" s="2007">
        <v>30</v>
      </c>
      <c r="T13" s="2000"/>
    </row>
    <row r="14" spans="1:20" ht="10.5" customHeight="1">
      <c r="A14" s="1929"/>
      <c r="B14" s="2284" t="s">
        <v>1</v>
      </c>
      <c r="C14" s="2284"/>
      <c r="D14" s="1931" t="s">
        <v>743</v>
      </c>
      <c r="E14" s="1936">
        <v>0</v>
      </c>
      <c r="F14" s="2007">
        <v>0</v>
      </c>
      <c r="G14" s="2007">
        <v>0</v>
      </c>
      <c r="H14" s="2007">
        <v>0</v>
      </c>
      <c r="I14" s="2007">
        <v>0</v>
      </c>
      <c r="J14" s="2007">
        <v>0</v>
      </c>
      <c r="K14" s="2007">
        <v>0</v>
      </c>
      <c r="L14" s="2007">
        <v>0</v>
      </c>
      <c r="M14" s="2007">
        <v>28</v>
      </c>
      <c r="N14" s="2000"/>
      <c r="O14" s="2001"/>
      <c r="P14" s="1932">
        <v>0</v>
      </c>
      <c r="Q14" s="2007">
        <v>0</v>
      </c>
      <c r="R14" s="2007">
        <v>0</v>
      </c>
      <c r="S14" s="2007">
        <v>28</v>
      </c>
      <c r="T14" s="2000"/>
    </row>
    <row r="15" spans="1:20" ht="10.5" customHeight="1">
      <c r="A15" s="2008"/>
      <c r="B15" s="2285" t="s">
        <v>2</v>
      </c>
      <c r="C15" s="2285"/>
      <c r="D15" s="1931"/>
      <c r="E15" s="1936">
        <v>0</v>
      </c>
      <c r="F15" s="2007">
        <v>-26</v>
      </c>
      <c r="G15" s="2007">
        <v>0</v>
      </c>
      <c r="H15" s="2007">
        <v>38</v>
      </c>
      <c r="I15" s="2007">
        <v>0</v>
      </c>
      <c r="J15" s="2007">
        <v>0</v>
      </c>
      <c r="K15" s="2007">
        <v>0</v>
      </c>
      <c r="L15" s="2007">
        <v>0</v>
      </c>
      <c r="M15" s="2007">
        <v>0</v>
      </c>
      <c r="N15" s="2000"/>
      <c r="O15" s="2001"/>
      <c r="P15" s="1932">
        <v>-26</v>
      </c>
      <c r="Q15" s="2007">
        <v>0</v>
      </c>
      <c r="R15" s="2007">
        <v>38</v>
      </c>
      <c r="S15" s="2007">
        <v>0</v>
      </c>
      <c r="T15" s="2000"/>
    </row>
    <row r="16" spans="1:20" ht="10.5" customHeight="1">
      <c r="A16" s="2008"/>
      <c r="B16" s="2285" t="s">
        <v>3</v>
      </c>
      <c r="C16" s="2285"/>
      <c r="D16" s="1931"/>
      <c r="E16" s="1936">
        <v>0</v>
      </c>
      <c r="F16" s="2007">
        <v>26</v>
      </c>
      <c r="G16" s="2007">
        <v>0</v>
      </c>
      <c r="H16" s="2007">
        <v>0</v>
      </c>
      <c r="I16" s="2007">
        <v>0</v>
      </c>
      <c r="J16" s="2007">
        <v>0</v>
      </c>
      <c r="K16" s="2007">
        <v>0</v>
      </c>
      <c r="L16" s="2007">
        <v>0</v>
      </c>
      <c r="M16" s="2007">
        <v>0</v>
      </c>
      <c r="N16" s="2000"/>
      <c r="O16" s="2001"/>
      <c r="P16" s="1932">
        <v>26</v>
      </c>
      <c r="Q16" s="2007">
        <v>0</v>
      </c>
      <c r="R16" s="2007">
        <v>0</v>
      </c>
      <c r="S16" s="2007">
        <v>0</v>
      </c>
      <c r="T16" s="2000"/>
    </row>
    <row r="17" spans="1:20" ht="10.5" customHeight="1">
      <c r="A17" s="2008"/>
      <c r="B17" s="2285" t="s">
        <v>4</v>
      </c>
      <c r="C17" s="2285"/>
      <c r="D17" s="1931"/>
      <c r="E17" s="1936">
        <v>0</v>
      </c>
      <c r="F17" s="2007">
        <v>-78</v>
      </c>
      <c r="G17" s="2007">
        <v>0</v>
      </c>
      <c r="H17" s="2007">
        <v>0</v>
      </c>
      <c r="I17" s="2007">
        <v>21</v>
      </c>
      <c r="J17" s="2007">
        <v>0</v>
      </c>
      <c r="K17" s="2007">
        <v>0</v>
      </c>
      <c r="L17" s="2007">
        <v>0</v>
      </c>
      <c r="M17" s="2007">
        <v>0</v>
      </c>
      <c r="N17" s="2000"/>
      <c r="O17" s="2001"/>
      <c r="P17" s="1932">
        <v>-78</v>
      </c>
      <c r="Q17" s="2007">
        <v>21</v>
      </c>
      <c r="R17" s="2007">
        <v>21</v>
      </c>
      <c r="S17" s="2007">
        <v>0</v>
      </c>
      <c r="T17" s="2000"/>
    </row>
    <row r="18" spans="1:20" ht="10.5" customHeight="1">
      <c r="A18" s="2008"/>
      <c r="B18" s="2285" t="s">
        <v>5</v>
      </c>
      <c r="C18" s="2285"/>
      <c r="D18" s="1931"/>
      <c r="E18" s="1936">
        <v>22</v>
      </c>
      <c r="F18" s="2007">
        <v>0</v>
      </c>
      <c r="G18" s="2007">
        <v>0</v>
      </c>
      <c r="H18" s="2007">
        <v>0</v>
      </c>
      <c r="I18" s="2007">
        <v>0</v>
      </c>
      <c r="J18" s="2007">
        <v>0</v>
      </c>
      <c r="K18" s="2007">
        <v>57</v>
      </c>
      <c r="L18" s="2007">
        <v>0</v>
      </c>
      <c r="M18" s="2007">
        <v>0</v>
      </c>
      <c r="N18" s="2000"/>
      <c r="O18" s="2001"/>
      <c r="P18" s="1932">
        <v>22</v>
      </c>
      <c r="Q18" s="2007">
        <v>0</v>
      </c>
      <c r="R18" s="2007">
        <v>0</v>
      </c>
      <c r="S18" s="2007">
        <v>57</v>
      </c>
      <c r="T18" s="2000"/>
    </row>
    <row r="19" spans="1:20" ht="10.5" customHeight="1">
      <c r="A19" s="2008"/>
      <c r="B19" s="2285" t="s">
        <v>6</v>
      </c>
      <c r="C19" s="2285"/>
      <c r="D19" s="1931" t="s">
        <v>743</v>
      </c>
      <c r="E19" s="1936">
        <v>0</v>
      </c>
      <c r="F19" s="2007">
        <v>0</v>
      </c>
      <c r="G19" s="2007">
        <v>0</v>
      </c>
      <c r="H19" s="2007">
        <v>0</v>
      </c>
      <c r="I19" s="2007">
        <v>0</v>
      </c>
      <c r="J19" s="2007">
        <v>0</v>
      </c>
      <c r="K19" s="2007">
        <v>33</v>
      </c>
      <c r="L19" s="2007">
        <v>0</v>
      </c>
      <c r="M19" s="2007">
        <v>0</v>
      </c>
      <c r="N19" s="2000"/>
      <c r="O19" s="2001"/>
      <c r="P19" s="1932">
        <v>0</v>
      </c>
      <c r="Q19" s="2007">
        <v>0</v>
      </c>
      <c r="R19" s="2007">
        <v>0</v>
      </c>
      <c r="S19" s="2007">
        <v>33</v>
      </c>
      <c r="T19" s="2000"/>
    </row>
    <row r="20" spans="1:20" ht="10.5" customHeight="1">
      <c r="A20" s="2008"/>
      <c r="B20" s="2285" t="s">
        <v>7</v>
      </c>
      <c r="C20" s="2285"/>
      <c r="D20" s="1931" t="s">
        <v>743</v>
      </c>
      <c r="E20" s="1936">
        <v>0</v>
      </c>
      <c r="F20" s="2007">
        <v>0</v>
      </c>
      <c r="G20" s="2007">
        <v>0</v>
      </c>
      <c r="H20" s="2007">
        <v>20</v>
      </c>
      <c r="I20" s="2007">
        <v>0</v>
      </c>
      <c r="J20" s="2007">
        <v>0</v>
      </c>
      <c r="K20" s="2007">
        <v>0</v>
      </c>
      <c r="L20" s="2007">
        <v>0</v>
      </c>
      <c r="M20" s="2007">
        <v>0</v>
      </c>
      <c r="N20" s="2000"/>
      <c r="O20" s="2001"/>
      <c r="P20" s="1932">
        <v>0</v>
      </c>
      <c r="Q20" s="2007">
        <v>0</v>
      </c>
      <c r="R20" s="2007">
        <v>20</v>
      </c>
      <c r="S20" s="2007">
        <v>0</v>
      </c>
      <c r="T20" s="2000"/>
    </row>
    <row r="21" spans="1:20" ht="10.5" customHeight="1">
      <c r="A21" s="2008"/>
      <c r="B21" s="2285" t="s">
        <v>8</v>
      </c>
      <c r="C21" s="2285"/>
      <c r="D21" s="1931" t="s">
        <v>743</v>
      </c>
      <c r="E21" s="1936">
        <v>543</v>
      </c>
      <c r="F21" s="2007">
        <v>0</v>
      </c>
      <c r="G21" s="2007">
        <v>39</v>
      </c>
      <c r="H21" s="2007">
        <v>0</v>
      </c>
      <c r="I21" s="2007">
        <v>0</v>
      </c>
      <c r="J21" s="2007">
        <v>0</v>
      </c>
      <c r="K21" s="2007">
        <v>0</v>
      </c>
      <c r="L21" s="2007">
        <v>0</v>
      </c>
      <c r="M21" s="2007">
        <v>0</v>
      </c>
      <c r="N21" s="2000"/>
      <c r="O21" s="2001"/>
      <c r="P21" s="1932">
        <v>543</v>
      </c>
      <c r="Q21" s="2007">
        <v>0</v>
      </c>
      <c r="R21" s="2007">
        <v>39</v>
      </c>
      <c r="S21" s="2007">
        <v>0</v>
      </c>
      <c r="T21" s="2000"/>
    </row>
    <row r="22" spans="1:20" ht="10.5" customHeight="1">
      <c r="A22" s="2008"/>
      <c r="B22" s="2285" t="s">
        <v>9</v>
      </c>
      <c r="C22" s="2285"/>
      <c r="D22" s="1931" t="s">
        <v>743</v>
      </c>
      <c r="E22" s="2009">
        <v>0</v>
      </c>
      <c r="F22" s="2010">
        <v>0</v>
      </c>
      <c r="G22" s="2010">
        <v>35</v>
      </c>
      <c r="H22" s="2010">
        <v>0</v>
      </c>
      <c r="I22" s="2010">
        <v>0</v>
      </c>
      <c r="J22" s="2010">
        <v>0</v>
      </c>
      <c r="K22" s="2010">
        <v>0</v>
      </c>
      <c r="L22" s="2010">
        <v>0</v>
      </c>
      <c r="M22" s="2010">
        <v>0</v>
      </c>
      <c r="N22" s="2011"/>
      <c r="O22" s="2001"/>
      <c r="P22" s="2012">
        <v>0</v>
      </c>
      <c r="Q22" s="2013">
        <v>0</v>
      </c>
      <c r="R22" s="2010">
        <v>35</v>
      </c>
      <c r="S22" s="2010">
        <v>0</v>
      </c>
      <c r="T22" s="2011"/>
    </row>
    <row r="23" spans="1:20" ht="10.5" customHeight="1">
      <c r="A23" s="2285" t="s">
        <v>10</v>
      </c>
      <c r="B23" s="2285"/>
      <c r="C23" s="2285"/>
      <c r="D23" s="1931" t="s">
        <v>743</v>
      </c>
      <c r="E23" s="2014">
        <f>SUM(E8:E22)</f>
        <v>600</v>
      </c>
      <c r="F23" s="2015">
        <f>SUM(F8:F22)</f>
        <v>-298</v>
      </c>
      <c r="G23" s="2015">
        <f aca="true" t="shared" si="0" ref="G23:M23">SUM(G8:G22)</f>
        <v>90</v>
      </c>
      <c r="H23" s="2015">
        <f t="shared" si="0"/>
        <v>71</v>
      </c>
      <c r="I23" s="2015">
        <f t="shared" si="0"/>
        <v>0</v>
      </c>
      <c r="J23" s="2015">
        <f t="shared" si="0"/>
        <v>137</v>
      </c>
      <c r="K23" s="2015">
        <f t="shared" si="0"/>
        <v>22</v>
      </c>
      <c r="L23" s="2015">
        <f t="shared" si="0"/>
        <v>33</v>
      </c>
      <c r="M23" s="2015">
        <f t="shared" si="0"/>
        <v>45</v>
      </c>
      <c r="N23" s="2016"/>
      <c r="O23" s="2001"/>
      <c r="P23" s="2017">
        <f>SUM(P8:P22)</f>
        <v>302</v>
      </c>
      <c r="Q23" s="2015">
        <f>SUM(Q8:Q22)</f>
        <v>137</v>
      </c>
      <c r="R23" s="2015">
        <f>SUM(R8:R22)</f>
        <v>298</v>
      </c>
      <c r="S23" s="2015">
        <f>SUM(S8:S22)</f>
        <v>107</v>
      </c>
      <c r="T23" s="2016"/>
    </row>
    <row r="24" spans="1:20" ht="10.5" customHeight="1">
      <c r="A24" s="1961"/>
      <c r="B24" s="2285" t="s">
        <v>11</v>
      </c>
      <c r="C24" s="2285"/>
      <c r="D24" s="1931" t="s">
        <v>743</v>
      </c>
      <c r="E24" s="2018">
        <v>-19</v>
      </c>
      <c r="F24" s="2013">
        <v>72</v>
      </c>
      <c r="G24" s="2013">
        <v>-21</v>
      </c>
      <c r="H24" s="2013">
        <v>-18</v>
      </c>
      <c r="I24" s="2013">
        <v>0</v>
      </c>
      <c r="J24" s="2013">
        <v>-40</v>
      </c>
      <c r="K24" s="2013">
        <v>-16</v>
      </c>
      <c r="L24" s="2013">
        <v>-8</v>
      </c>
      <c r="M24" s="2013">
        <v>-16</v>
      </c>
      <c r="N24" s="2011"/>
      <c r="O24" s="2001"/>
      <c r="P24" s="2012">
        <v>53</v>
      </c>
      <c r="Q24" s="2013">
        <v>-40</v>
      </c>
      <c r="R24" s="2013">
        <v>-79</v>
      </c>
      <c r="S24" s="2013">
        <v>-49</v>
      </c>
      <c r="T24" s="2011"/>
    </row>
    <row r="25" spans="1:20" ht="10.5" customHeight="1">
      <c r="A25" s="2277" t="s">
        <v>12</v>
      </c>
      <c r="B25" s="2277"/>
      <c r="C25" s="2277"/>
      <c r="D25" s="1931"/>
      <c r="E25" s="1938">
        <f>E23+E24</f>
        <v>581</v>
      </c>
      <c r="F25" s="2019">
        <f>F23+F24</f>
        <v>-226</v>
      </c>
      <c r="G25" s="2019">
        <f aca="true" t="shared" si="1" ref="G25:M25">G23+G24</f>
        <v>69</v>
      </c>
      <c r="H25" s="2019">
        <f t="shared" si="1"/>
        <v>53</v>
      </c>
      <c r="I25" s="2019">
        <f t="shared" si="1"/>
        <v>0</v>
      </c>
      <c r="J25" s="2019">
        <f t="shared" si="1"/>
        <v>97</v>
      </c>
      <c r="K25" s="2019">
        <f t="shared" si="1"/>
        <v>6</v>
      </c>
      <c r="L25" s="2019">
        <f t="shared" si="1"/>
        <v>25</v>
      </c>
      <c r="M25" s="2019">
        <f t="shared" si="1"/>
        <v>29</v>
      </c>
      <c r="N25" s="2000"/>
      <c r="O25" s="2001"/>
      <c r="P25" s="1938">
        <f>P23+P24</f>
        <v>355</v>
      </c>
      <c r="Q25" s="2019">
        <f>Q23+Q24</f>
        <v>97</v>
      </c>
      <c r="R25" s="2019">
        <f>R23+R24</f>
        <v>219</v>
      </c>
      <c r="S25" s="2019">
        <f>S23+S24</f>
        <v>58</v>
      </c>
      <c r="T25" s="2000"/>
    </row>
    <row r="26" spans="1:20" ht="10.5" customHeight="1">
      <c r="A26" s="1961"/>
      <c r="B26" s="2285" t="s">
        <v>13</v>
      </c>
      <c r="C26" s="2285"/>
      <c r="D26" s="1931"/>
      <c r="E26" s="2020">
        <v>10</v>
      </c>
      <c r="F26" s="2021">
        <v>0</v>
      </c>
      <c r="G26" s="2021">
        <v>0</v>
      </c>
      <c r="H26" s="2021">
        <v>0</v>
      </c>
      <c r="I26" s="2021">
        <v>0</v>
      </c>
      <c r="J26" s="2021">
        <v>0</v>
      </c>
      <c r="K26" s="2021">
        <v>0</v>
      </c>
      <c r="L26" s="2021">
        <v>0</v>
      </c>
      <c r="M26" s="2021">
        <v>0</v>
      </c>
      <c r="N26" s="2000"/>
      <c r="O26" s="2001"/>
      <c r="P26" s="2020">
        <v>10</v>
      </c>
      <c r="Q26" s="2021">
        <v>0</v>
      </c>
      <c r="R26" s="2021">
        <v>0</v>
      </c>
      <c r="S26" s="2021">
        <v>0</v>
      </c>
      <c r="T26" s="2000"/>
    </row>
    <row r="27" spans="1:20" ht="10.5" customHeight="1">
      <c r="A27" s="1961"/>
      <c r="B27" s="2285" t="s">
        <v>14</v>
      </c>
      <c r="C27" s="2285"/>
      <c r="D27" s="1931"/>
      <c r="E27" s="1938">
        <v>0</v>
      </c>
      <c r="F27" s="2004">
        <v>0</v>
      </c>
      <c r="G27" s="2004">
        <v>0</v>
      </c>
      <c r="H27" s="2004">
        <v>0</v>
      </c>
      <c r="I27" s="2004">
        <v>0</v>
      </c>
      <c r="J27" s="2004">
        <v>0</v>
      </c>
      <c r="K27" s="2004">
        <v>0</v>
      </c>
      <c r="L27" s="2004">
        <v>0</v>
      </c>
      <c r="M27" s="2004">
        <v>12</v>
      </c>
      <c r="N27" s="2000"/>
      <c r="O27" s="2001"/>
      <c r="P27" s="1938">
        <v>0</v>
      </c>
      <c r="Q27" s="2019">
        <v>0</v>
      </c>
      <c r="R27" s="2019">
        <v>0</v>
      </c>
      <c r="S27" s="2004">
        <v>30</v>
      </c>
      <c r="T27" s="2000"/>
    </row>
    <row r="28" spans="1:20" ht="10.5" customHeight="1">
      <c r="A28" s="2285" t="s">
        <v>15</v>
      </c>
      <c r="B28" s="2285"/>
      <c r="C28" s="2285"/>
      <c r="D28" s="2022" t="s">
        <v>743</v>
      </c>
      <c r="E28" s="1941">
        <f>E25-E26+E27</f>
        <v>571</v>
      </c>
      <c r="F28" s="2023">
        <f>F25-F26+F27</f>
        <v>-226</v>
      </c>
      <c r="G28" s="2023">
        <f aca="true" t="shared" si="2" ref="G28:M28">G25-G26+G27</f>
        <v>69</v>
      </c>
      <c r="H28" s="2023">
        <f t="shared" si="2"/>
        <v>53</v>
      </c>
      <c r="I28" s="2023">
        <f t="shared" si="2"/>
        <v>0</v>
      </c>
      <c r="J28" s="2023">
        <f t="shared" si="2"/>
        <v>97</v>
      </c>
      <c r="K28" s="2023">
        <f t="shared" si="2"/>
        <v>6</v>
      </c>
      <c r="L28" s="2023">
        <f t="shared" si="2"/>
        <v>25</v>
      </c>
      <c r="M28" s="2023">
        <f t="shared" si="2"/>
        <v>41</v>
      </c>
      <c r="N28" s="2024"/>
      <c r="O28" s="2001"/>
      <c r="P28" s="2025">
        <f>P25-P26+P27</f>
        <v>345</v>
      </c>
      <c r="Q28" s="2023">
        <f>Q25-Q26+Q27</f>
        <v>97</v>
      </c>
      <c r="R28" s="2023">
        <f>R25-R26+R27</f>
        <v>219</v>
      </c>
      <c r="S28" s="2023">
        <f>S25-S26+S27</f>
        <v>88</v>
      </c>
      <c r="T28" s="2024"/>
    </row>
    <row r="29" spans="1:20" ht="3" customHeight="1">
      <c r="A29" s="2274"/>
      <c r="B29" s="2274"/>
      <c r="C29" s="2274"/>
      <c r="D29" s="1992"/>
      <c r="E29" s="1993"/>
      <c r="F29" s="1993"/>
      <c r="G29" s="1993"/>
      <c r="H29" s="1994"/>
      <c r="I29" s="1994"/>
      <c r="J29" s="1994"/>
      <c r="K29" s="1994"/>
      <c r="L29" s="1994"/>
      <c r="M29" s="1994"/>
      <c r="N29" s="1994"/>
      <c r="O29" s="1993"/>
      <c r="P29" s="1993"/>
      <c r="Q29" s="1994"/>
      <c r="R29" s="1993"/>
      <c r="S29" s="1993"/>
      <c r="T29" s="1993"/>
    </row>
    <row r="30" spans="1:20" ht="9">
      <c r="A30" s="2208">
        <v>1</v>
      </c>
      <c r="B30" s="2286" t="s">
        <v>16</v>
      </c>
      <c r="C30" s="2286"/>
      <c r="D30" s="2286"/>
      <c r="E30" s="2286"/>
      <c r="F30" s="2286"/>
      <c r="G30" s="2286"/>
      <c r="H30" s="2286"/>
      <c r="I30" s="2286"/>
      <c r="J30" s="2286"/>
      <c r="K30" s="2286"/>
      <c r="L30" s="2286"/>
      <c r="M30" s="2286"/>
      <c r="N30" s="2286"/>
      <c r="O30" s="2286"/>
      <c r="P30" s="2286"/>
      <c r="Q30" s="2286"/>
      <c r="R30" s="2286"/>
      <c r="S30" s="2286"/>
      <c r="T30" s="2286"/>
    </row>
    <row r="31" spans="1:20" ht="9">
      <c r="A31" s="2208">
        <v>2</v>
      </c>
      <c r="B31" s="2286" t="s">
        <v>17</v>
      </c>
      <c r="C31" s="2286"/>
      <c r="D31" s="2286"/>
      <c r="E31" s="2286"/>
      <c r="F31" s="2286"/>
      <c r="G31" s="2286"/>
      <c r="H31" s="2286"/>
      <c r="I31" s="2286"/>
      <c r="J31" s="2286"/>
      <c r="K31" s="2286"/>
      <c r="L31" s="2286"/>
      <c r="M31" s="2286"/>
      <c r="N31" s="2286"/>
      <c r="O31" s="2286"/>
      <c r="P31" s="2286"/>
      <c r="Q31" s="2286"/>
      <c r="R31" s="2286"/>
      <c r="S31" s="2286"/>
      <c r="T31" s="2286"/>
    </row>
    <row r="39" ht="24" customHeight="1"/>
    <row r="40" ht="24" customHeight="1"/>
  </sheetData>
  <sheetProtection formatCells="0" formatColumns="0" formatRows="0" sort="0" autoFilter="0" pivotTables="0"/>
  <mergeCells count="29">
    <mergeCell ref="B17:C17"/>
    <mergeCell ref="B13:C13"/>
    <mergeCell ref="B22:C22"/>
    <mergeCell ref="B21:C21"/>
    <mergeCell ref="B18:C18"/>
    <mergeCell ref="B20:C20"/>
    <mergeCell ref="A23:C23"/>
    <mergeCell ref="B27:C27"/>
    <mergeCell ref="A1:T1"/>
    <mergeCell ref="A4:C4"/>
    <mergeCell ref="A3:C3"/>
    <mergeCell ref="B19:C19"/>
    <mergeCell ref="A5:C5"/>
    <mergeCell ref="A6:C6"/>
    <mergeCell ref="B14:C14"/>
    <mergeCell ref="B12:C12"/>
    <mergeCell ref="B31:T31"/>
    <mergeCell ref="B30:T30"/>
    <mergeCell ref="A29:C29"/>
    <mergeCell ref="B24:C24"/>
    <mergeCell ref="A28:C28"/>
    <mergeCell ref="A25:C25"/>
    <mergeCell ref="B26:C26"/>
    <mergeCell ref="B7:C7"/>
    <mergeCell ref="B9:C9"/>
    <mergeCell ref="B16:C16"/>
    <mergeCell ref="B11:C11"/>
    <mergeCell ref="B10:C10"/>
    <mergeCell ref="B15:C15"/>
  </mergeCells>
  <printOptions horizontalCentered="1"/>
  <pageMargins left="0.25" right="0.25" top="0.5" bottom="0.25" header="0.5" footer="0.5"/>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1:Y55"/>
  <sheetViews>
    <sheetView zoomScalePageLayoutView="0" workbookViewId="0" topLeftCell="A1">
      <selection activeCell="Q15" sqref="Q15"/>
    </sheetView>
  </sheetViews>
  <sheetFormatPr defaultColWidth="8.421875" defaultRowHeight="6.75" customHeight="1"/>
  <cols>
    <col min="1" max="2" width="2.140625" style="335" customWidth="1"/>
    <col min="3" max="3" width="34.421875" style="335" customWidth="1"/>
    <col min="4" max="4" width="5.00390625" style="336" customWidth="1"/>
    <col min="5" max="5" width="8.00390625" style="337" customWidth="1"/>
    <col min="6" max="6" width="7.57421875" style="338" customWidth="1"/>
    <col min="7" max="13" width="7.57421875" style="107" customWidth="1"/>
    <col min="14" max="14" width="1.28515625" style="107" customWidth="1"/>
    <col min="15" max="15" width="1.7109375" style="339" customWidth="1"/>
    <col min="16" max="16" width="1.28515625" style="340" customWidth="1"/>
    <col min="17" max="17" width="8.00390625" style="107" customWidth="1"/>
    <col min="18" max="20" width="7.57421875" style="107" customWidth="1"/>
    <col min="21" max="21" width="1.28515625" style="107" customWidth="1"/>
    <col min="22" max="22" width="8.421875" style="341" customWidth="1"/>
    <col min="23" max="24" width="8.421875" style="342" customWidth="1"/>
    <col min="25" max="25" width="10.28125" style="343" customWidth="1"/>
    <col min="26" max="26" width="8.421875" style="344" customWidth="1"/>
    <col min="27" max="67" width="8.421875" style="342" customWidth="1"/>
    <col min="68" max="255" width="8.421875" style="107" customWidth="1"/>
    <col min="256" max="16384" width="8.421875" style="107" customWidth="1"/>
  </cols>
  <sheetData>
    <row r="1" spans="1:25" ht="16.5" customHeight="1">
      <c r="A1" s="2306" t="s">
        <v>277</v>
      </c>
      <c r="B1" s="2306"/>
      <c r="C1" s="2306"/>
      <c r="D1" s="2306"/>
      <c r="E1" s="2306"/>
      <c r="F1" s="2306"/>
      <c r="G1" s="2306"/>
      <c r="H1" s="2306"/>
      <c r="I1" s="2306"/>
      <c r="J1" s="2306"/>
      <c r="K1" s="2306"/>
      <c r="L1" s="2306"/>
      <c r="M1" s="2306"/>
      <c r="N1" s="2306"/>
      <c r="O1" s="2306"/>
      <c r="P1" s="2306"/>
      <c r="Q1" s="2306"/>
      <c r="R1" s="2306"/>
      <c r="S1" s="2306"/>
      <c r="T1" s="2306"/>
      <c r="U1" s="2306"/>
      <c r="Y1" s="2288"/>
    </row>
    <row r="2" spans="1:21" ht="3.75" customHeight="1">
      <c r="A2" s="108"/>
      <c r="B2" s="108"/>
      <c r="C2" s="108"/>
      <c r="D2" s="109"/>
      <c r="E2" s="110"/>
      <c r="F2" s="110"/>
      <c r="G2" s="108"/>
      <c r="H2" s="108"/>
      <c r="I2" s="108"/>
      <c r="J2" s="108"/>
      <c r="K2" s="108"/>
      <c r="L2" s="108"/>
      <c r="M2" s="108"/>
      <c r="N2" s="108"/>
      <c r="O2" s="108"/>
      <c r="P2" s="108"/>
      <c r="Q2" s="111"/>
      <c r="R2" s="111"/>
      <c r="S2" s="108"/>
      <c r="T2" s="108"/>
      <c r="U2" s="108"/>
    </row>
    <row r="3" spans="1:21" ht="9.75" customHeight="1">
      <c r="A3" s="112"/>
      <c r="B3" s="112"/>
      <c r="C3" s="112"/>
      <c r="D3" s="113"/>
      <c r="E3" s="114"/>
      <c r="F3" s="115"/>
      <c r="G3" s="115"/>
      <c r="H3" s="115"/>
      <c r="I3" s="115"/>
      <c r="J3" s="115"/>
      <c r="K3" s="115"/>
      <c r="L3" s="115"/>
      <c r="M3" s="115"/>
      <c r="N3" s="116"/>
      <c r="O3" s="117"/>
      <c r="P3" s="118"/>
      <c r="Q3" s="119" t="s">
        <v>278</v>
      </c>
      <c r="R3" s="120" t="s">
        <v>279</v>
      </c>
      <c r="S3" s="120" t="s">
        <v>279</v>
      </c>
      <c r="T3" s="120" t="s">
        <v>280</v>
      </c>
      <c r="U3" s="121"/>
    </row>
    <row r="4" spans="1:21" ht="9.75" customHeight="1">
      <c r="A4" s="2290"/>
      <c r="B4" s="2290"/>
      <c r="C4" s="2290"/>
      <c r="D4" s="122"/>
      <c r="E4" s="123" t="s">
        <v>217</v>
      </c>
      <c r="F4" s="124" t="s">
        <v>225</v>
      </c>
      <c r="G4" s="124" t="s">
        <v>226</v>
      </c>
      <c r="H4" s="124" t="s">
        <v>227</v>
      </c>
      <c r="I4" s="124" t="s">
        <v>228</v>
      </c>
      <c r="J4" s="124" t="s">
        <v>229</v>
      </c>
      <c r="K4" s="124" t="s">
        <v>230</v>
      </c>
      <c r="L4" s="124" t="s">
        <v>231</v>
      </c>
      <c r="M4" s="124" t="s">
        <v>232</v>
      </c>
      <c r="N4" s="125"/>
      <c r="O4" s="126"/>
      <c r="P4" s="127"/>
      <c r="Q4" s="128" t="s">
        <v>281</v>
      </c>
      <c r="R4" s="124" t="s">
        <v>281</v>
      </c>
      <c r="S4" s="124" t="s">
        <v>282</v>
      </c>
      <c r="T4" s="124" t="s">
        <v>282</v>
      </c>
      <c r="U4" s="129"/>
    </row>
    <row r="5" spans="1:21" ht="9.75" customHeight="1">
      <c r="A5" s="130"/>
      <c r="B5" s="130"/>
      <c r="C5" s="130"/>
      <c r="D5" s="131"/>
      <c r="E5" s="132"/>
      <c r="F5" s="133"/>
      <c r="G5" s="133"/>
      <c r="H5" s="133"/>
      <c r="I5" s="133"/>
      <c r="J5" s="133"/>
      <c r="K5" s="133"/>
      <c r="L5" s="133"/>
      <c r="M5" s="133"/>
      <c r="N5" s="117"/>
      <c r="O5" s="117"/>
      <c r="P5" s="117"/>
      <c r="Q5" s="133"/>
      <c r="R5" s="133"/>
      <c r="S5" s="133"/>
      <c r="T5" s="133"/>
      <c r="U5" s="134"/>
    </row>
    <row r="6" spans="1:21" ht="9.75" customHeight="1">
      <c r="A6" s="2304" t="s">
        <v>283</v>
      </c>
      <c r="B6" s="2304"/>
      <c r="C6" s="2304"/>
      <c r="D6" s="131"/>
      <c r="E6" s="114"/>
      <c r="F6" s="115"/>
      <c r="G6" s="115"/>
      <c r="H6" s="115"/>
      <c r="I6" s="115"/>
      <c r="J6" s="115"/>
      <c r="K6" s="115"/>
      <c r="L6" s="115"/>
      <c r="M6" s="115"/>
      <c r="N6" s="116"/>
      <c r="O6" s="135"/>
      <c r="P6" s="114"/>
      <c r="Q6" s="136"/>
      <c r="R6" s="115"/>
      <c r="S6" s="115"/>
      <c r="T6" s="115"/>
      <c r="U6" s="137"/>
    </row>
    <row r="7" spans="1:21" ht="9.75" customHeight="1">
      <c r="A7" s="130"/>
      <c r="B7" s="2305" t="s">
        <v>284</v>
      </c>
      <c r="C7" s="2305"/>
      <c r="D7" s="139"/>
      <c r="E7" s="140">
        <v>1798</v>
      </c>
      <c r="F7" s="141">
        <v>1905</v>
      </c>
      <c r="G7" s="141">
        <v>1893</v>
      </c>
      <c r="H7" s="141">
        <v>1883</v>
      </c>
      <c r="I7" s="141">
        <v>1822</v>
      </c>
      <c r="J7" s="141">
        <v>1855</v>
      </c>
      <c r="K7" s="141">
        <v>1848</v>
      </c>
      <c r="L7" s="141">
        <v>1883</v>
      </c>
      <c r="M7" s="141">
        <v>1753</v>
      </c>
      <c r="N7" s="142"/>
      <c r="O7" s="143"/>
      <c r="P7" s="140"/>
      <c r="Q7" s="144">
        <v>3703</v>
      </c>
      <c r="R7" s="145">
        <v>3677</v>
      </c>
      <c r="S7" s="145">
        <v>7453</v>
      </c>
      <c r="T7" s="145">
        <v>7326</v>
      </c>
      <c r="U7" s="146"/>
    </row>
    <row r="8" spans="1:21" ht="9.75" customHeight="1">
      <c r="A8" s="147"/>
      <c r="B8" s="2295" t="s">
        <v>285</v>
      </c>
      <c r="C8" s="2295"/>
      <c r="D8" s="148"/>
      <c r="E8" s="149">
        <v>1369</v>
      </c>
      <c r="F8" s="150">
        <v>1729</v>
      </c>
      <c r="G8" s="150">
        <v>1287</v>
      </c>
      <c r="H8" s="150">
        <v>1366</v>
      </c>
      <c r="I8" s="150">
        <v>1302</v>
      </c>
      <c r="J8" s="150">
        <v>1310</v>
      </c>
      <c r="K8" s="150">
        <v>1291</v>
      </c>
      <c r="L8" s="150">
        <v>1252</v>
      </c>
      <c r="M8" s="150">
        <v>1317</v>
      </c>
      <c r="N8" s="151"/>
      <c r="O8" s="143"/>
      <c r="P8" s="149"/>
      <c r="Q8" s="152">
        <v>3098</v>
      </c>
      <c r="R8" s="153">
        <v>2612</v>
      </c>
      <c r="S8" s="153">
        <v>5265</v>
      </c>
      <c r="T8" s="153">
        <v>5159</v>
      </c>
      <c r="U8" s="154"/>
    </row>
    <row r="9" spans="1:21" ht="9.75" customHeight="1">
      <c r="A9" s="155"/>
      <c r="B9" s="2292" t="s">
        <v>286</v>
      </c>
      <c r="C9" s="2292"/>
      <c r="D9" s="156"/>
      <c r="E9" s="157">
        <f>SUM(E7:E8)</f>
        <v>3167</v>
      </c>
      <c r="F9" s="158">
        <f>SUM(F7:F8)</f>
        <v>3634</v>
      </c>
      <c r="G9" s="158">
        <f aca="true" t="shared" si="0" ref="G9:M9">SUM(G7:G8)</f>
        <v>3180</v>
      </c>
      <c r="H9" s="158">
        <f t="shared" si="0"/>
        <v>3249</v>
      </c>
      <c r="I9" s="158">
        <f t="shared" si="0"/>
        <v>3124</v>
      </c>
      <c r="J9" s="158">
        <f t="shared" si="0"/>
        <v>3165</v>
      </c>
      <c r="K9" s="158">
        <f t="shared" si="0"/>
        <v>3139</v>
      </c>
      <c r="L9" s="158">
        <f t="shared" si="0"/>
        <v>3135</v>
      </c>
      <c r="M9" s="158">
        <f t="shared" si="0"/>
        <v>3070</v>
      </c>
      <c r="N9" s="159"/>
      <c r="O9" s="160"/>
      <c r="P9" s="157"/>
      <c r="Q9" s="161">
        <f>SUM(Q7:Q8)</f>
        <v>6801</v>
      </c>
      <c r="R9" s="158">
        <f>SUM(R7:R8)</f>
        <v>6289</v>
      </c>
      <c r="S9" s="158">
        <f>SUM(S7:S8)</f>
        <v>12718</v>
      </c>
      <c r="T9" s="158">
        <f>SUM(T7:T8)</f>
        <v>12485</v>
      </c>
      <c r="U9" s="146"/>
    </row>
    <row r="10" spans="1:21" ht="9.75" customHeight="1">
      <c r="A10" s="162"/>
      <c r="B10" s="2292" t="s">
        <v>287</v>
      </c>
      <c r="C10" s="2292"/>
      <c r="D10" s="163"/>
      <c r="E10" s="164">
        <v>330</v>
      </c>
      <c r="F10" s="145">
        <v>218</v>
      </c>
      <c r="G10" s="145">
        <v>271</v>
      </c>
      <c r="H10" s="145">
        <v>320</v>
      </c>
      <c r="I10" s="145">
        <v>265</v>
      </c>
      <c r="J10" s="145">
        <v>265</v>
      </c>
      <c r="K10" s="145">
        <v>328</v>
      </c>
      <c r="L10" s="145">
        <v>317</v>
      </c>
      <c r="M10" s="145">
        <v>308</v>
      </c>
      <c r="N10" s="165"/>
      <c r="O10" s="166"/>
      <c r="P10" s="167"/>
      <c r="Q10" s="144">
        <v>548</v>
      </c>
      <c r="R10" s="145">
        <v>530</v>
      </c>
      <c r="S10" s="145">
        <v>1121</v>
      </c>
      <c r="T10" s="145">
        <v>1291</v>
      </c>
      <c r="U10" s="168"/>
    </row>
    <row r="11" spans="1:21" ht="9.75" customHeight="1">
      <c r="A11" s="162"/>
      <c r="B11" s="2292" t="s">
        <v>288</v>
      </c>
      <c r="C11" s="2292"/>
      <c r="D11" s="163"/>
      <c r="E11" s="169">
        <v>2412</v>
      </c>
      <c r="F11" s="153">
        <v>1979</v>
      </c>
      <c r="G11" s="153">
        <v>1930</v>
      </c>
      <c r="H11" s="170">
        <v>1878</v>
      </c>
      <c r="I11" s="170">
        <v>1825</v>
      </c>
      <c r="J11" s="170">
        <v>1988</v>
      </c>
      <c r="K11" s="170">
        <v>1823</v>
      </c>
      <c r="L11" s="170">
        <v>1830</v>
      </c>
      <c r="M11" s="170">
        <v>1762</v>
      </c>
      <c r="N11" s="171"/>
      <c r="O11" s="166"/>
      <c r="P11" s="172"/>
      <c r="Q11" s="173">
        <v>4391</v>
      </c>
      <c r="R11" s="170">
        <v>3813</v>
      </c>
      <c r="S11" s="153">
        <v>7621</v>
      </c>
      <c r="T11" s="153">
        <v>7202</v>
      </c>
      <c r="U11" s="154"/>
    </row>
    <row r="12" spans="1:21" ht="9.75" customHeight="1">
      <c r="A12" s="162"/>
      <c r="B12" s="2292" t="s">
        <v>289</v>
      </c>
      <c r="C12" s="2292"/>
      <c r="D12" s="163"/>
      <c r="E12" s="157">
        <f>E9-E10-E11</f>
        <v>425</v>
      </c>
      <c r="F12" s="158">
        <f>F9-F10-F11</f>
        <v>1437</v>
      </c>
      <c r="G12" s="158">
        <f aca="true" t="shared" si="1" ref="G12:M12">G9-G10-G11</f>
        <v>979</v>
      </c>
      <c r="H12" s="158">
        <f t="shared" si="1"/>
        <v>1051</v>
      </c>
      <c r="I12" s="158">
        <f t="shared" si="1"/>
        <v>1034</v>
      </c>
      <c r="J12" s="158">
        <f t="shared" si="1"/>
        <v>912</v>
      </c>
      <c r="K12" s="158">
        <f t="shared" si="1"/>
        <v>988</v>
      </c>
      <c r="L12" s="158">
        <f t="shared" si="1"/>
        <v>988</v>
      </c>
      <c r="M12" s="158">
        <f t="shared" si="1"/>
        <v>1000</v>
      </c>
      <c r="N12" s="159"/>
      <c r="O12" s="160"/>
      <c r="P12" s="157"/>
      <c r="Q12" s="161">
        <f>Q9-Q10-Q11</f>
        <v>1862</v>
      </c>
      <c r="R12" s="158">
        <f>R9-R10-R11</f>
        <v>1946</v>
      </c>
      <c r="S12" s="158">
        <f>S9-S10-S11</f>
        <v>3976</v>
      </c>
      <c r="T12" s="158">
        <f>T9-T10-T11</f>
        <v>3992</v>
      </c>
      <c r="U12" s="146"/>
    </row>
    <row r="13" spans="1:21" ht="9.75" customHeight="1">
      <c r="A13" s="162"/>
      <c r="B13" s="2292" t="s">
        <v>290</v>
      </c>
      <c r="C13" s="2292"/>
      <c r="D13" s="163"/>
      <c r="E13" s="174">
        <v>119</v>
      </c>
      <c r="F13" s="175">
        <v>260</v>
      </c>
      <c r="G13" s="175">
        <v>154</v>
      </c>
      <c r="H13" s="175">
        <v>173</v>
      </c>
      <c r="I13" s="175">
        <v>172</v>
      </c>
      <c r="J13" s="175">
        <v>127</v>
      </c>
      <c r="K13" s="175">
        <v>145</v>
      </c>
      <c r="L13" s="175">
        <v>156</v>
      </c>
      <c r="M13" s="175">
        <v>198</v>
      </c>
      <c r="N13" s="142"/>
      <c r="O13" s="160"/>
      <c r="P13" s="174"/>
      <c r="Q13" s="176">
        <v>379</v>
      </c>
      <c r="R13" s="177">
        <v>299</v>
      </c>
      <c r="S13" s="175">
        <v>626</v>
      </c>
      <c r="T13" s="175">
        <v>689</v>
      </c>
      <c r="U13" s="146"/>
    </row>
    <row r="14" spans="1:21" ht="9.75" customHeight="1">
      <c r="A14" s="162"/>
      <c r="B14" s="2292" t="s">
        <v>291</v>
      </c>
      <c r="C14" s="2292"/>
      <c r="D14" s="163"/>
      <c r="E14" s="178">
        <f>E12-E13</f>
        <v>306</v>
      </c>
      <c r="F14" s="179">
        <f>F12-F13</f>
        <v>1177</v>
      </c>
      <c r="G14" s="179">
        <f aca="true" t="shared" si="2" ref="G14:M14">G12-G13</f>
        <v>825</v>
      </c>
      <c r="H14" s="179">
        <f t="shared" si="2"/>
        <v>878</v>
      </c>
      <c r="I14" s="179">
        <f t="shared" si="2"/>
        <v>862</v>
      </c>
      <c r="J14" s="179">
        <f t="shared" si="2"/>
        <v>785</v>
      </c>
      <c r="K14" s="179">
        <f t="shared" si="2"/>
        <v>843</v>
      </c>
      <c r="L14" s="179">
        <f t="shared" si="2"/>
        <v>832</v>
      </c>
      <c r="M14" s="179">
        <f t="shared" si="2"/>
        <v>802</v>
      </c>
      <c r="N14" s="180"/>
      <c r="O14" s="166"/>
      <c r="P14" s="178"/>
      <c r="Q14" s="181">
        <f>Q12-Q13</f>
        <v>1483</v>
      </c>
      <c r="R14" s="179">
        <f>R12-R13</f>
        <v>1647</v>
      </c>
      <c r="S14" s="179">
        <f>S12-S13</f>
        <v>3350</v>
      </c>
      <c r="T14" s="179">
        <f>T12-T13</f>
        <v>3303</v>
      </c>
      <c r="U14" s="182"/>
    </row>
    <row r="15" spans="1:21" ht="9.75" customHeight="1">
      <c r="A15" s="162"/>
      <c r="B15" s="2292" t="s">
        <v>292</v>
      </c>
      <c r="C15" s="2292"/>
      <c r="D15" s="163"/>
      <c r="E15" s="183">
        <v>-11</v>
      </c>
      <c r="F15" s="184">
        <v>3</v>
      </c>
      <c r="G15" s="184">
        <v>-7</v>
      </c>
      <c r="H15" s="184">
        <v>1</v>
      </c>
      <c r="I15" s="184">
        <v>2</v>
      </c>
      <c r="J15" s="184">
        <v>2</v>
      </c>
      <c r="K15" s="184">
        <v>3</v>
      </c>
      <c r="L15" s="184">
        <v>2</v>
      </c>
      <c r="M15" s="184">
        <v>1</v>
      </c>
      <c r="N15" s="185"/>
      <c r="O15" s="160"/>
      <c r="P15" s="183"/>
      <c r="Q15" s="186">
        <v>-8</v>
      </c>
      <c r="R15" s="184">
        <v>4</v>
      </c>
      <c r="S15" s="184">
        <v>-2</v>
      </c>
      <c r="T15" s="184">
        <v>9</v>
      </c>
      <c r="U15" s="182"/>
    </row>
    <row r="16" spans="1:21" ht="9.75" customHeight="1">
      <c r="A16" s="162"/>
      <c r="B16" s="187"/>
      <c r="C16" s="138" t="s">
        <v>293</v>
      </c>
      <c r="D16" s="163"/>
      <c r="E16" s="157">
        <v>25</v>
      </c>
      <c r="F16" s="158">
        <v>25</v>
      </c>
      <c r="G16" s="158">
        <v>24</v>
      </c>
      <c r="H16" s="158">
        <v>25</v>
      </c>
      <c r="I16" s="158">
        <v>25</v>
      </c>
      <c r="J16" s="158">
        <v>25</v>
      </c>
      <c r="K16" s="158">
        <v>29</v>
      </c>
      <c r="L16" s="158">
        <v>29</v>
      </c>
      <c r="M16" s="158">
        <v>44</v>
      </c>
      <c r="N16" s="159"/>
      <c r="O16" s="160"/>
      <c r="P16" s="157"/>
      <c r="Q16" s="161">
        <v>50</v>
      </c>
      <c r="R16" s="158">
        <v>50</v>
      </c>
      <c r="S16" s="158">
        <v>99</v>
      </c>
      <c r="T16" s="158">
        <v>158</v>
      </c>
      <c r="U16" s="146"/>
    </row>
    <row r="17" spans="1:21" ht="9.75" customHeight="1">
      <c r="A17" s="162"/>
      <c r="B17" s="187"/>
      <c r="C17" s="138" t="s">
        <v>294</v>
      </c>
      <c r="D17" s="163"/>
      <c r="E17" s="188">
        <v>292</v>
      </c>
      <c r="F17" s="189">
        <v>1149</v>
      </c>
      <c r="G17" s="189">
        <v>808</v>
      </c>
      <c r="H17" s="190">
        <v>852</v>
      </c>
      <c r="I17" s="190">
        <v>835</v>
      </c>
      <c r="J17" s="190">
        <v>758</v>
      </c>
      <c r="K17" s="190">
        <v>811</v>
      </c>
      <c r="L17" s="190">
        <v>801</v>
      </c>
      <c r="M17" s="190">
        <v>757</v>
      </c>
      <c r="N17" s="159"/>
      <c r="O17" s="160"/>
      <c r="P17" s="188"/>
      <c r="Q17" s="191">
        <v>1441</v>
      </c>
      <c r="R17" s="190">
        <v>1593</v>
      </c>
      <c r="S17" s="190">
        <v>3253</v>
      </c>
      <c r="T17" s="190">
        <v>3136</v>
      </c>
      <c r="U17" s="146"/>
    </row>
    <row r="18" spans="1:21" ht="9.75" customHeight="1">
      <c r="A18" s="162"/>
      <c r="B18" s="2292" t="s">
        <v>295</v>
      </c>
      <c r="C18" s="2292"/>
      <c r="D18" s="192"/>
      <c r="E18" s="193">
        <f>SUM(E16:E17)</f>
        <v>317</v>
      </c>
      <c r="F18" s="194">
        <f>SUM(F16:F17)</f>
        <v>1174</v>
      </c>
      <c r="G18" s="194">
        <f aca="true" t="shared" si="3" ref="G18:M18">SUM(G16:G17)</f>
        <v>832</v>
      </c>
      <c r="H18" s="194">
        <f t="shared" si="3"/>
        <v>877</v>
      </c>
      <c r="I18" s="194">
        <f t="shared" si="3"/>
        <v>860</v>
      </c>
      <c r="J18" s="194">
        <f t="shared" si="3"/>
        <v>783</v>
      </c>
      <c r="K18" s="194">
        <f t="shared" si="3"/>
        <v>840</v>
      </c>
      <c r="L18" s="194">
        <f t="shared" si="3"/>
        <v>830</v>
      </c>
      <c r="M18" s="194">
        <f t="shared" si="3"/>
        <v>801</v>
      </c>
      <c r="N18" s="195"/>
      <c r="O18" s="196"/>
      <c r="P18" s="193"/>
      <c r="Q18" s="197">
        <f>SUM(Q16:Q17)</f>
        <v>1491</v>
      </c>
      <c r="R18" s="194">
        <f>SUM(R16:R17)</f>
        <v>1643</v>
      </c>
      <c r="S18" s="194">
        <f>SUM(S16:S17)</f>
        <v>3352</v>
      </c>
      <c r="T18" s="194">
        <f>SUM(T16:T17)</f>
        <v>3294</v>
      </c>
      <c r="U18" s="198"/>
    </row>
    <row r="19" spans="1:21" ht="9.75" customHeight="1">
      <c r="A19" s="2291" t="s">
        <v>296</v>
      </c>
      <c r="B19" s="2291"/>
      <c r="C19" s="2291"/>
      <c r="D19" s="199"/>
      <c r="E19" s="200"/>
      <c r="F19" s="133"/>
      <c r="G19" s="133"/>
      <c r="H19" s="133"/>
      <c r="I19" s="133"/>
      <c r="J19" s="133"/>
      <c r="K19" s="133"/>
      <c r="L19" s="133"/>
      <c r="M19" s="133"/>
      <c r="N19" s="201"/>
      <c r="O19" s="135"/>
      <c r="P19" s="200"/>
      <c r="Q19" s="202"/>
      <c r="R19" s="203"/>
      <c r="S19" s="203"/>
      <c r="T19" s="133"/>
      <c r="U19" s="137"/>
    </row>
    <row r="20" spans="1:21" ht="9.75" customHeight="1">
      <c r="A20" s="204"/>
      <c r="B20" s="2287" t="s">
        <v>297</v>
      </c>
      <c r="C20" s="2287"/>
      <c r="D20" s="205"/>
      <c r="E20" s="206">
        <v>0.7616040416798232</v>
      </c>
      <c r="F20" s="207">
        <v>0.545</v>
      </c>
      <c r="G20" s="207">
        <v>0.607</v>
      </c>
      <c r="H20" s="207">
        <v>0.578</v>
      </c>
      <c r="I20" s="207">
        <v>0.584</v>
      </c>
      <c r="J20" s="207">
        <v>0.628</v>
      </c>
      <c r="K20" s="207">
        <v>0.581</v>
      </c>
      <c r="L20" s="207">
        <v>0.583</v>
      </c>
      <c r="M20" s="207">
        <v>0.574</v>
      </c>
      <c r="N20" s="208"/>
      <c r="O20" s="209"/>
      <c r="P20" s="206"/>
      <c r="Q20" s="210">
        <v>0.6456403470077929</v>
      </c>
      <c r="R20" s="207">
        <v>0.606</v>
      </c>
      <c r="S20" s="207">
        <v>0.599</v>
      </c>
      <c r="T20" s="207">
        <v>0.577</v>
      </c>
      <c r="U20" s="211"/>
    </row>
    <row r="21" spans="1:21" ht="9.75" customHeight="1">
      <c r="A21" s="162"/>
      <c r="B21" s="2292" t="s">
        <v>97</v>
      </c>
      <c r="C21" s="2292"/>
      <c r="D21" s="212"/>
      <c r="E21" s="213">
        <v>0.596</v>
      </c>
      <c r="F21" s="207">
        <v>0.567</v>
      </c>
      <c r="G21" s="207">
        <v>0.567</v>
      </c>
      <c r="H21" s="207">
        <v>0.56</v>
      </c>
      <c r="I21" s="207">
        <v>0.569</v>
      </c>
      <c r="J21" s="207">
        <v>0.565</v>
      </c>
      <c r="K21" s="207">
        <v>0.567</v>
      </c>
      <c r="L21" s="207">
        <v>0.563</v>
      </c>
      <c r="M21" s="207">
        <v>0.553</v>
      </c>
      <c r="N21" s="214"/>
      <c r="O21" s="209"/>
      <c r="P21" s="215"/>
      <c r="Q21" s="216">
        <v>0.581</v>
      </c>
      <c r="R21" s="207">
        <v>0.567</v>
      </c>
      <c r="S21" s="207">
        <v>0.565</v>
      </c>
      <c r="T21" s="207">
        <v>0.56</v>
      </c>
      <c r="U21" s="211"/>
    </row>
    <row r="22" spans="1:21" ht="9.75" customHeight="1">
      <c r="A22" s="162"/>
      <c r="B22" s="2292" t="s">
        <v>98</v>
      </c>
      <c r="C22" s="2292"/>
      <c r="D22" s="212"/>
      <c r="E22" s="217">
        <v>0.0051</v>
      </c>
      <c r="F22" s="218">
        <v>0.0038</v>
      </c>
      <c r="G22" s="218">
        <v>0.0041</v>
      </c>
      <c r="H22" s="218">
        <v>0.0045</v>
      </c>
      <c r="I22" s="218">
        <v>0.0047</v>
      </c>
      <c r="J22" s="218">
        <v>0.0042</v>
      </c>
      <c r="K22" s="218">
        <v>0.0053</v>
      </c>
      <c r="L22" s="218">
        <v>0.0052</v>
      </c>
      <c r="M22" s="218">
        <v>0.0053</v>
      </c>
      <c r="N22" s="214"/>
      <c r="O22" s="209"/>
      <c r="P22" s="219"/>
      <c r="Q22" s="220">
        <v>0.0044</v>
      </c>
      <c r="R22" s="218">
        <v>0.0044</v>
      </c>
      <c r="S22" s="218">
        <v>0.0044</v>
      </c>
      <c r="T22" s="218">
        <v>0.0053</v>
      </c>
      <c r="U22" s="211"/>
    </row>
    <row r="23" spans="1:21" ht="9.75" customHeight="1">
      <c r="A23" s="221"/>
      <c r="B23" s="2295" t="s">
        <v>299</v>
      </c>
      <c r="C23" s="2292"/>
      <c r="D23" s="222"/>
      <c r="E23" s="206">
        <v>0.07049437875107056</v>
      </c>
      <c r="F23" s="223">
        <v>0.275</v>
      </c>
      <c r="G23" s="223">
        <v>0.202</v>
      </c>
      <c r="H23" s="207">
        <v>0.223</v>
      </c>
      <c r="I23" s="207">
        <v>0.23</v>
      </c>
      <c r="J23" s="207">
        <v>0.205</v>
      </c>
      <c r="K23" s="207">
        <v>0.223</v>
      </c>
      <c r="L23" s="207">
        <v>0.22</v>
      </c>
      <c r="M23" s="207">
        <v>0.222</v>
      </c>
      <c r="N23" s="224"/>
      <c r="O23" s="225"/>
      <c r="P23" s="226"/>
      <c r="Q23" s="210">
        <v>0.1715739287483817</v>
      </c>
      <c r="R23" s="207">
        <v>0.217</v>
      </c>
      <c r="S23" s="207">
        <v>0.214</v>
      </c>
      <c r="T23" s="207">
        <v>0.222</v>
      </c>
      <c r="U23" s="227"/>
    </row>
    <row r="24" spans="1:21" ht="9.75" customHeight="1">
      <c r="A24" s="221"/>
      <c r="B24" s="2295" t="s">
        <v>99</v>
      </c>
      <c r="C24" s="2292"/>
      <c r="D24" s="212"/>
      <c r="E24" s="206">
        <v>0.20609501327207524</v>
      </c>
      <c r="F24" s="207">
        <v>0.221</v>
      </c>
      <c r="G24" s="207">
        <v>0.219</v>
      </c>
      <c r="H24" s="207">
        <v>0.237</v>
      </c>
      <c r="I24" s="207">
        <v>0.23</v>
      </c>
      <c r="J24" s="207">
        <v>0.231</v>
      </c>
      <c r="K24" s="207">
        <v>0.224</v>
      </c>
      <c r="L24" s="207">
        <v>0.227</v>
      </c>
      <c r="M24" s="207">
        <v>0.234</v>
      </c>
      <c r="N24" s="224"/>
      <c r="O24" s="225"/>
      <c r="P24" s="228"/>
      <c r="Q24" s="210">
        <v>0.21327988662820124</v>
      </c>
      <c r="R24" s="207">
        <v>0.23</v>
      </c>
      <c r="S24" s="207">
        <v>0.229</v>
      </c>
      <c r="T24" s="207">
        <v>0.228</v>
      </c>
      <c r="U24" s="227"/>
    </row>
    <row r="25" spans="1:21" ht="9.75" customHeight="1">
      <c r="A25" s="162"/>
      <c r="B25" s="2292" t="s">
        <v>300</v>
      </c>
      <c r="C25" s="2292"/>
      <c r="D25" s="192"/>
      <c r="E25" s="229">
        <v>0.01814937845285723</v>
      </c>
      <c r="F25" s="218">
        <v>0.0184</v>
      </c>
      <c r="G25" s="218">
        <v>0.0185</v>
      </c>
      <c r="H25" s="218">
        <v>0.0186</v>
      </c>
      <c r="I25" s="218">
        <v>0.0185</v>
      </c>
      <c r="J25" s="218">
        <v>0.0183</v>
      </c>
      <c r="K25" s="218">
        <v>0.0183</v>
      </c>
      <c r="L25" s="218">
        <v>0.0187</v>
      </c>
      <c r="M25" s="218">
        <v>0.0182</v>
      </c>
      <c r="N25" s="230"/>
      <c r="O25" s="231"/>
      <c r="P25" s="232"/>
      <c r="Q25" s="233">
        <v>0.01829418591809981</v>
      </c>
      <c r="R25" s="218">
        <v>0.0184</v>
      </c>
      <c r="S25" s="218">
        <v>0.0185</v>
      </c>
      <c r="T25" s="218">
        <v>0.0184</v>
      </c>
      <c r="U25" s="234"/>
    </row>
    <row r="26" spans="1:21" ht="9.75" customHeight="1">
      <c r="A26" s="162"/>
      <c r="B26" s="2292" t="s">
        <v>100</v>
      </c>
      <c r="C26" s="2292"/>
      <c r="D26" s="212"/>
      <c r="E26" s="229">
        <v>0.020684391864948165</v>
      </c>
      <c r="F26" s="218">
        <v>0.0209</v>
      </c>
      <c r="G26" s="218">
        <v>0.021</v>
      </c>
      <c r="H26" s="218">
        <v>0.0212</v>
      </c>
      <c r="I26" s="218">
        <v>0.0213</v>
      </c>
      <c r="J26" s="218">
        <v>0.0212</v>
      </c>
      <c r="K26" s="218">
        <v>0.0214</v>
      </c>
      <c r="L26" s="218">
        <v>0.0218</v>
      </c>
      <c r="M26" s="218">
        <v>0.0211</v>
      </c>
      <c r="N26" s="230"/>
      <c r="O26" s="231"/>
      <c r="P26" s="235"/>
      <c r="Q26" s="233">
        <v>0.02078821334088988</v>
      </c>
      <c r="R26" s="218">
        <v>0.0213</v>
      </c>
      <c r="S26" s="218">
        <v>0.0212</v>
      </c>
      <c r="T26" s="218">
        <v>0.0215</v>
      </c>
      <c r="U26" s="236"/>
    </row>
    <row r="27" spans="1:21" ht="9.75" customHeight="1">
      <c r="A27" s="237"/>
      <c r="B27" s="2292" t="s">
        <v>101</v>
      </c>
      <c r="C27" s="2292"/>
      <c r="D27" s="212"/>
      <c r="E27" s="229">
        <v>0.0030787321624702207</v>
      </c>
      <c r="F27" s="218">
        <v>0.0114</v>
      </c>
      <c r="G27" s="218">
        <v>0.0081</v>
      </c>
      <c r="H27" s="218">
        <v>0.0086</v>
      </c>
      <c r="I27" s="218">
        <v>0.0088</v>
      </c>
      <c r="J27" s="218">
        <v>0.0077</v>
      </c>
      <c r="K27" s="218">
        <v>0.0084</v>
      </c>
      <c r="L27" s="218">
        <v>0.0083</v>
      </c>
      <c r="M27" s="218">
        <v>0.0083</v>
      </c>
      <c r="N27" s="230"/>
      <c r="O27" s="231"/>
      <c r="P27" s="235"/>
      <c r="Q27" s="233">
        <v>0.007326567031202273</v>
      </c>
      <c r="R27" s="218">
        <v>0.0082</v>
      </c>
      <c r="S27" s="218">
        <v>0.0083</v>
      </c>
      <c r="T27" s="218">
        <v>0.0083</v>
      </c>
      <c r="U27" s="238"/>
    </row>
    <row r="28" spans="1:21" ht="9.75" customHeight="1">
      <c r="A28" s="162"/>
      <c r="B28" s="2292" t="s">
        <v>102</v>
      </c>
      <c r="C28" s="2292"/>
      <c r="D28" s="212"/>
      <c r="E28" s="229">
        <v>0.003470704569760741</v>
      </c>
      <c r="F28" s="218">
        <v>0.0129</v>
      </c>
      <c r="G28" s="218">
        <v>0.0091</v>
      </c>
      <c r="H28" s="218">
        <v>0.0099</v>
      </c>
      <c r="I28" s="218">
        <v>0.0101</v>
      </c>
      <c r="J28" s="218">
        <v>0.009</v>
      </c>
      <c r="K28" s="218">
        <v>0.0098</v>
      </c>
      <c r="L28" s="218">
        <v>0.0097</v>
      </c>
      <c r="M28" s="218">
        <v>0.0096</v>
      </c>
      <c r="N28" s="230"/>
      <c r="O28" s="231"/>
      <c r="P28" s="235"/>
      <c r="Q28" s="233">
        <v>0.008274865369827621</v>
      </c>
      <c r="R28" s="218">
        <v>0.0095</v>
      </c>
      <c r="S28" s="218">
        <v>0.0095</v>
      </c>
      <c r="T28" s="218">
        <v>0.0097</v>
      </c>
      <c r="U28" s="238"/>
    </row>
    <row r="29" spans="1:21" ht="9.75" customHeight="1">
      <c r="A29" s="162"/>
      <c r="B29" s="2292" t="s">
        <v>301</v>
      </c>
      <c r="C29" s="2292"/>
      <c r="D29" s="192"/>
      <c r="E29" s="239">
        <v>0.1405</v>
      </c>
      <c r="F29" s="240">
        <v>-0.0136</v>
      </c>
      <c r="G29" s="240">
        <v>0.1515</v>
      </c>
      <c r="H29" s="241">
        <v>-0.0204</v>
      </c>
      <c r="I29" s="241">
        <v>-0.0202</v>
      </c>
      <c r="J29" s="242">
        <v>0.0713</v>
      </c>
      <c r="K29" s="242">
        <v>0.0842</v>
      </c>
      <c r="L29" s="241">
        <v>-0.0033</v>
      </c>
      <c r="M29" s="241">
        <v>-0.0112</v>
      </c>
      <c r="N29" s="243"/>
      <c r="O29" s="244"/>
      <c r="P29" s="245"/>
      <c r="Q29" s="246">
        <v>0.1251</v>
      </c>
      <c r="R29" s="242">
        <v>0.0497</v>
      </c>
      <c r="S29" s="218">
        <v>0.1841</v>
      </c>
      <c r="T29" s="242">
        <v>0.0982</v>
      </c>
      <c r="U29" s="238"/>
    </row>
    <row r="30" spans="1:21" ht="9.75" customHeight="1">
      <c r="A30" s="162"/>
      <c r="B30" s="2295" t="s">
        <v>302</v>
      </c>
      <c r="C30" s="2292"/>
      <c r="D30" s="192"/>
      <c r="E30" s="206">
        <v>0.281</v>
      </c>
      <c r="F30" s="207">
        <v>0.181</v>
      </c>
      <c r="G30" s="207">
        <v>0.159</v>
      </c>
      <c r="H30" s="247">
        <v>0.165</v>
      </c>
      <c r="I30" s="247">
        <v>0.166</v>
      </c>
      <c r="J30" s="247">
        <v>0.139</v>
      </c>
      <c r="K30" s="247">
        <v>0.147</v>
      </c>
      <c r="L30" s="247">
        <v>0.158</v>
      </c>
      <c r="M30" s="247">
        <v>0.198</v>
      </c>
      <c r="N30" s="224"/>
      <c r="O30" s="225"/>
      <c r="P30" s="248"/>
      <c r="Q30" s="210">
        <v>0.20354457572502685</v>
      </c>
      <c r="R30" s="247">
        <v>0.153</v>
      </c>
      <c r="S30" s="207">
        <v>0.158</v>
      </c>
      <c r="T30" s="247">
        <v>0.173</v>
      </c>
      <c r="U30" s="238"/>
    </row>
    <row r="31" spans="1:21" ht="9.75" customHeight="1">
      <c r="A31" s="162"/>
      <c r="B31" s="2295" t="s">
        <v>103</v>
      </c>
      <c r="C31" s="2292"/>
      <c r="D31" s="212"/>
      <c r="E31" s="213">
        <v>0.135</v>
      </c>
      <c r="F31" s="249">
        <v>0.165</v>
      </c>
      <c r="G31" s="249">
        <v>0.165</v>
      </c>
      <c r="H31" s="247">
        <v>0.17</v>
      </c>
      <c r="I31" s="247">
        <v>0.166</v>
      </c>
      <c r="J31" s="247">
        <v>0.159</v>
      </c>
      <c r="K31" s="247">
        <v>0.16</v>
      </c>
      <c r="L31" s="247">
        <v>0.161</v>
      </c>
      <c r="M31" s="247">
        <v>0.205</v>
      </c>
      <c r="N31" s="224"/>
      <c r="O31" s="225"/>
      <c r="P31" s="248"/>
      <c r="Q31" s="250">
        <v>0.151</v>
      </c>
      <c r="R31" s="247">
        <v>0.163</v>
      </c>
      <c r="S31" s="207">
        <v>0.165</v>
      </c>
      <c r="T31" s="247">
        <v>0.18</v>
      </c>
      <c r="U31" s="238"/>
    </row>
    <row r="32" spans="1:21" ht="9.75" customHeight="1">
      <c r="A32" s="2291" t="s">
        <v>303</v>
      </c>
      <c r="B32" s="2291"/>
      <c r="C32" s="2291"/>
      <c r="D32" s="199"/>
      <c r="E32" s="251"/>
      <c r="F32" s="252"/>
      <c r="G32" s="252"/>
      <c r="H32" s="252"/>
      <c r="I32" s="252"/>
      <c r="J32" s="252"/>
      <c r="K32" s="253"/>
      <c r="L32" s="253"/>
      <c r="M32" s="253"/>
      <c r="N32" s="254"/>
      <c r="O32" s="255"/>
      <c r="P32" s="256"/>
      <c r="Q32" s="252"/>
      <c r="R32" s="252"/>
      <c r="S32" s="252"/>
      <c r="T32" s="253"/>
      <c r="U32" s="257"/>
    </row>
    <row r="33" spans="1:21" ht="9.75" customHeight="1">
      <c r="A33" s="2290" t="s">
        <v>304</v>
      </c>
      <c r="B33" s="2290"/>
      <c r="C33" s="2290"/>
      <c r="D33" s="258"/>
      <c r="E33" s="259"/>
      <c r="F33" s="203"/>
      <c r="G33" s="203"/>
      <c r="H33" s="203"/>
      <c r="I33" s="203"/>
      <c r="J33" s="203"/>
      <c r="K33" s="133"/>
      <c r="L33" s="133"/>
      <c r="M33" s="133"/>
      <c r="N33" s="201"/>
      <c r="O33" s="117"/>
      <c r="P33" s="260"/>
      <c r="Q33" s="261"/>
      <c r="R33" s="203"/>
      <c r="S33" s="262"/>
      <c r="T33" s="263"/>
      <c r="U33" s="264"/>
    </row>
    <row r="34" spans="1:21" ht="9.75" customHeight="1">
      <c r="A34" s="204"/>
      <c r="B34" s="2287" t="s">
        <v>305</v>
      </c>
      <c r="C34" s="2287"/>
      <c r="D34" s="205"/>
      <c r="E34" s="265">
        <v>0.73</v>
      </c>
      <c r="F34" s="266">
        <v>2.88</v>
      </c>
      <c r="G34" s="266">
        <v>2.02</v>
      </c>
      <c r="H34" s="266">
        <v>2.13</v>
      </c>
      <c r="I34" s="267">
        <v>2.09</v>
      </c>
      <c r="J34" s="267">
        <v>1.88</v>
      </c>
      <c r="K34" s="268">
        <v>2</v>
      </c>
      <c r="L34" s="268">
        <v>1.98</v>
      </c>
      <c r="M34" s="268">
        <v>1.88</v>
      </c>
      <c r="N34" s="269"/>
      <c r="O34" s="270"/>
      <c r="P34" s="271"/>
      <c r="Q34" s="272">
        <v>3.6199999999999997</v>
      </c>
      <c r="R34" s="267">
        <v>3.97</v>
      </c>
      <c r="S34" s="266">
        <v>8.11</v>
      </c>
      <c r="T34" s="268">
        <v>7.77</v>
      </c>
      <c r="U34" s="273"/>
    </row>
    <row r="35" spans="1:21" ht="9.75" customHeight="1">
      <c r="A35" s="162"/>
      <c r="B35" s="2292" t="s">
        <v>306</v>
      </c>
      <c r="C35" s="2292"/>
      <c r="D35" s="192"/>
      <c r="E35" s="265">
        <v>0.73</v>
      </c>
      <c r="F35" s="266">
        <v>2.88</v>
      </c>
      <c r="G35" s="266">
        <v>2.02</v>
      </c>
      <c r="H35" s="266">
        <v>2.13</v>
      </c>
      <c r="I35" s="267">
        <v>2.09</v>
      </c>
      <c r="J35" s="267">
        <v>1.88</v>
      </c>
      <c r="K35" s="268">
        <v>2</v>
      </c>
      <c r="L35" s="268">
        <v>1.98</v>
      </c>
      <c r="M35" s="268">
        <v>1.87</v>
      </c>
      <c r="N35" s="269"/>
      <c r="O35" s="270"/>
      <c r="P35" s="271"/>
      <c r="Q35" s="272">
        <v>3.61</v>
      </c>
      <c r="R35" s="267">
        <v>3.96</v>
      </c>
      <c r="S35" s="266">
        <v>8.11</v>
      </c>
      <c r="T35" s="268">
        <v>7.76</v>
      </c>
      <c r="U35" s="273"/>
    </row>
    <row r="36" spans="1:21" ht="9.75" customHeight="1">
      <c r="A36" s="162"/>
      <c r="B36" s="2292" t="s">
        <v>104</v>
      </c>
      <c r="C36" s="2292"/>
      <c r="D36" s="212"/>
      <c r="E36" s="265">
        <v>2.17</v>
      </c>
      <c r="F36" s="266">
        <v>2.31</v>
      </c>
      <c r="G36" s="266">
        <v>2.19</v>
      </c>
      <c r="H36" s="266">
        <v>2.26</v>
      </c>
      <c r="I36" s="267">
        <v>2.09</v>
      </c>
      <c r="J36" s="267">
        <v>2.12</v>
      </c>
      <c r="K36" s="268">
        <v>2.01</v>
      </c>
      <c r="L36" s="268">
        <v>2.04</v>
      </c>
      <c r="M36" s="268">
        <v>1.98</v>
      </c>
      <c r="N36" s="269"/>
      <c r="O36" s="270"/>
      <c r="P36" s="271"/>
      <c r="Q36" s="272">
        <v>4.48</v>
      </c>
      <c r="R36" s="267">
        <v>4.2</v>
      </c>
      <c r="S36" s="266">
        <v>8.65</v>
      </c>
      <c r="T36" s="268">
        <v>7.98</v>
      </c>
      <c r="U36" s="273"/>
    </row>
    <row r="37" spans="1:21" ht="9.75" customHeight="1">
      <c r="A37" s="162"/>
      <c r="B37" s="2292" t="s">
        <v>307</v>
      </c>
      <c r="C37" s="2292"/>
      <c r="D37" s="192"/>
      <c r="E37" s="265">
        <v>0.98</v>
      </c>
      <c r="F37" s="266">
        <v>0.96</v>
      </c>
      <c r="G37" s="266">
        <v>0.96</v>
      </c>
      <c r="H37" s="266">
        <v>0.96</v>
      </c>
      <c r="I37" s="267">
        <v>0.94</v>
      </c>
      <c r="J37" s="267">
        <v>0.94</v>
      </c>
      <c r="K37" s="268">
        <v>0.94</v>
      </c>
      <c r="L37" s="268">
        <v>0.9</v>
      </c>
      <c r="M37" s="268">
        <v>0.9</v>
      </c>
      <c r="N37" s="269"/>
      <c r="O37" s="270"/>
      <c r="P37" s="274"/>
      <c r="Q37" s="272">
        <v>1.94</v>
      </c>
      <c r="R37" s="267">
        <v>1.88</v>
      </c>
      <c r="S37" s="267">
        <v>3.8</v>
      </c>
      <c r="T37" s="268">
        <v>3.64</v>
      </c>
      <c r="U37" s="273"/>
    </row>
    <row r="38" spans="1:21" ht="9.75" customHeight="1">
      <c r="A38" s="162"/>
      <c r="B38" s="2292" t="s">
        <v>308</v>
      </c>
      <c r="C38" s="2292"/>
      <c r="D38" s="192"/>
      <c r="E38" s="265">
        <v>42.04</v>
      </c>
      <c r="F38" s="266">
        <v>42.59</v>
      </c>
      <c r="G38" s="266">
        <v>40.36</v>
      </c>
      <c r="H38" s="266">
        <v>38.93</v>
      </c>
      <c r="I38" s="267">
        <v>37.09</v>
      </c>
      <c r="J38" s="267">
        <v>36.49</v>
      </c>
      <c r="K38" s="268">
        <v>35.83</v>
      </c>
      <c r="L38" s="268">
        <v>35.18</v>
      </c>
      <c r="M38" s="268">
        <v>34.62</v>
      </c>
      <c r="N38" s="275"/>
      <c r="O38" s="276"/>
      <c r="P38" s="274"/>
      <c r="Q38" s="272">
        <v>42.04</v>
      </c>
      <c r="R38" s="267">
        <v>37.09</v>
      </c>
      <c r="S38" s="267">
        <v>40.36</v>
      </c>
      <c r="T38" s="268">
        <v>35.83</v>
      </c>
      <c r="U38" s="273"/>
    </row>
    <row r="39" spans="1:21" ht="9.75" customHeight="1">
      <c r="A39" s="2289" t="s">
        <v>309</v>
      </c>
      <c r="B39" s="2289"/>
      <c r="C39" s="2289"/>
      <c r="D39" s="258"/>
      <c r="E39" s="277"/>
      <c r="F39" s="278"/>
      <c r="G39" s="278"/>
      <c r="H39" s="278"/>
      <c r="I39" s="279"/>
      <c r="J39" s="279"/>
      <c r="K39" s="280"/>
      <c r="L39" s="280"/>
      <c r="M39" s="280"/>
      <c r="N39" s="281"/>
      <c r="O39" s="282"/>
      <c r="P39" s="283"/>
      <c r="Q39" s="284"/>
      <c r="R39" s="279"/>
      <c r="S39" s="279"/>
      <c r="T39" s="280"/>
      <c r="U39" s="273"/>
    </row>
    <row r="40" spans="1:21" ht="9.75" customHeight="1">
      <c r="A40" s="204"/>
      <c r="B40" s="2287" t="s">
        <v>310</v>
      </c>
      <c r="C40" s="2287"/>
      <c r="D40" s="205"/>
      <c r="E40" s="265">
        <v>97.72</v>
      </c>
      <c r="F40" s="266">
        <v>91.58</v>
      </c>
      <c r="G40" s="266">
        <v>88.7</v>
      </c>
      <c r="H40" s="266">
        <v>80.64</v>
      </c>
      <c r="I40" s="267">
        <v>84.7</v>
      </c>
      <c r="J40" s="267">
        <v>84.1</v>
      </c>
      <c r="K40" s="268">
        <v>78.56</v>
      </c>
      <c r="L40" s="268">
        <v>74.68</v>
      </c>
      <c r="M40" s="268">
        <v>78</v>
      </c>
      <c r="N40" s="269"/>
      <c r="O40" s="270"/>
      <c r="P40" s="271"/>
      <c r="Q40" s="272">
        <v>97.72</v>
      </c>
      <c r="R40" s="267">
        <v>84.7</v>
      </c>
      <c r="S40" s="267">
        <v>88.7</v>
      </c>
      <c r="T40" s="268">
        <v>78.56</v>
      </c>
      <c r="U40" s="273"/>
    </row>
    <row r="41" spans="1:21" ht="9.75" customHeight="1">
      <c r="A41" s="162"/>
      <c r="B41" s="2292" t="s">
        <v>311</v>
      </c>
      <c r="C41" s="2292"/>
      <c r="D41" s="192"/>
      <c r="E41" s="265">
        <v>85.49</v>
      </c>
      <c r="F41" s="266">
        <v>86.57</v>
      </c>
      <c r="G41" s="266">
        <v>76.91</v>
      </c>
      <c r="H41" s="266">
        <v>74.1</v>
      </c>
      <c r="I41" s="267">
        <v>77.02</v>
      </c>
      <c r="J41" s="267">
        <v>76.7</v>
      </c>
      <c r="K41" s="268">
        <v>72.97</v>
      </c>
      <c r="L41" s="268">
        <v>69.7</v>
      </c>
      <c r="M41" s="268">
        <v>73.27</v>
      </c>
      <c r="N41" s="269"/>
      <c r="O41" s="270"/>
      <c r="P41" s="274"/>
      <c r="Q41" s="272">
        <v>85.49</v>
      </c>
      <c r="R41" s="267">
        <v>76.7</v>
      </c>
      <c r="S41" s="267">
        <v>74.1</v>
      </c>
      <c r="T41" s="268">
        <v>68.43</v>
      </c>
      <c r="U41" s="273"/>
    </row>
    <row r="42" spans="1:21" ht="9.75" customHeight="1">
      <c r="A42" s="162"/>
      <c r="B42" s="2292" t="s">
        <v>312</v>
      </c>
      <c r="C42" s="2292"/>
      <c r="D42" s="192"/>
      <c r="E42" s="265">
        <v>97.72</v>
      </c>
      <c r="F42" s="266">
        <v>86.57</v>
      </c>
      <c r="G42" s="266">
        <v>88.7</v>
      </c>
      <c r="H42" s="266">
        <v>77.93</v>
      </c>
      <c r="I42" s="267">
        <v>80.57</v>
      </c>
      <c r="J42" s="267">
        <v>83.2</v>
      </c>
      <c r="K42" s="268">
        <v>78.56</v>
      </c>
      <c r="L42" s="268">
        <v>73.35</v>
      </c>
      <c r="M42" s="268">
        <v>74.53</v>
      </c>
      <c r="N42" s="269"/>
      <c r="O42" s="270"/>
      <c r="P42" s="274"/>
      <c r="Q42" s="272">
        <v>97.72</v>
      </c>
      <c r="R42" s="267">
        <v>80.57</v>
      </c>
      <c r="S42" s="267">
        <v>88.7</v>
      </c>
      <c r="T42" s="268">
        <v>78.56</v>
      </c>
      <c r="U42" s="273"/>
    </row>
    <row r="43" spans="1:21" ht="9.75" customHeight="1">
      <c r="A43" s="2294" t="s">
        <v>313</v>
      </c>
      <c r="B43" s="2294"/>
      <c r="C43" s="2294"/>
      <c r="D43" s="286"/>
      <c r="E43" s="287"/>
      <c r="F43" s="288"/>
      <c r="G43" s="288"/>
      <c r="H43" s="288"/>
      <c r="I43" s="288"/>
      <c r="J43" s="288"/>
      <c r="K43" s="289"/>
      <c r="L43" s="289"/>
      <c r="M43" s="289"/>
      <c r="N43" s="290"/>
      <c r="O43" s="291"/>
      <c r="P43" s="292"/>
      <c r="Q43" s="293"/>
      <c r="R43" s="288"/>
      <c r="S43" s="288"/>
      <c r="T43" s="289"/>
      <c r="U43" s="294"/>
    </row>
    <row r="44" spans="1:21" ht="9.75" customHeight="1">
      <c r="A44" s="204"/>
      <c r="B44" s="2287" t="s">
        <v>314</v>
      </c>
      <c r="C44" s="2287"/>
      <c r="D44" s="205"/>
      <c r="E44" s="295">
        <v>397758</v>
      </c>
      <c r="F44" s="296">
        <v>398539</v>
      </c>
      <c r="G44" s="296">
        <v>399819</v>
      </c>
      <c r="H44" s="296">
        <v>399952</v>
      </c>
      <c r="I44" s="296">
        <v>400400</v>
      </c>
      <c r="J44" s="296">
        <v>403332</v>
      </c>
      <c r="K44" s="297">
        <v>405404</v>
      </c>
      <c r="L44" s="297">
        <v>405165</v>
      </c>
      <c r="M44" s="297">
        <v>403058</v>
      </c>
      <c r="N44" s="298"/>
      <c r="O44" s="299"/>
      <c r="P44" s="300"/>
      <c r="Q44" s="301">
        <v>398155</v>
      </c>
      <c r="R44" s="296">
        <v>401890</v>
      </c>
      <c r="S44" s="296">
        <v>400880</v>
      </c>
      <c r="T44" s="297">
        <v>403685</v>
      </c>
      <c r="U44" s="137"/>
    </row>
    <row r="45" spans="1:21" ht="9.75" customHeight="1">
      <c r="A45" s="162"/>
      <c r="B45" s="2292" t="s">
        <v>315</v>
      </c>
      <c r="C45" s="2292"/>
      <c r="D45" s="192"/>
      <c r="E45" s="295">
        <v>398519</v>
      </c>
      <c r="F45" s="296">
        <v>399217</v>
      </c>
      <c r="G45" s="296">
        <v>400255</v>
      </c>
      <c r="H45" s="296">
        <v>400258</v>
      </c>
      <c r="I45" s="296">
        <v>400812</v>
      </c>
      <c r="J45" s="296">
        <v>403770</v>
      </c>
      <c r="K45" s="297">
        <v>405844</v>
      </c>
      <c r="L45" s="297">
        <v>405517</v>
      </c>
      <c r="M45" s="297">
        <v>403587</v>
      </c>
      <c r="N45" s="298"/>
      <c r="O45" s="299"/>
      <c r="P45" s="302"/>
      <c r="Q45" s="301">
        <v>398861</v>
      </c>
      <c r="R45" s="296">
        <v>402315</v>
      </c>
      <c r="S45" s="296">
        <v>401261</v>
      </c>
      <c r="T45" s="297">
        <v>404145</v>
      </c>
      <c r="U45" s="137"/>
    </row>
    <row r="46" spans="1:21" ht="9.75" customHeight="1">
      <c r="A46" s="162"/>
      <c r="B46" s="2292" t="s">
        <v>316</v>
      </c>
      <c r="C46" s="2292"/>
      <c r="D46" s="192"/>
      <c r="E46" s="295">
        <v>397375</v>
      </c>
      <c r="F46" s="296">
        <v>398136</v>
      </c>
      <c r="G46" s="296">
        <v>399250</v>
      </c>
      <c r="H46" s="296">
        <v>399992</v>
      </c>
      <c r="I46" s="296">
        <v>399811</v>
      </c>
      <c r="J46" s="296">
        <v>401960</v>
      </c>
      <c r="K46" s="297">
        <v>404485</v>
      </c>
      <c r="L46" s="297">
        <v>405626</v>
      </c>
      <c r="M46" s="297">
        <v>404945</v>
      </c>
      <c r="N46" s="298"/>
      <c r="O46" s="299"/>
      <c r="P46" s="302"/>
      <c r="Q46" s="301">
        <v>397375</v>
      </c>
      <c r="R46" s="296">
        <v>399811</v>
      </c>
      <c r="S46" s="296">
        <v>399250</v>
      </c>
      <c r="T46" s="297">
        <v>404485</v>
      </c>
      <c r="U46" s="137"/>
    </row>
    <row r="47" spans="1:21" ht="9.75" customHeight="1">
      <c r="A47" s="2293" t="s">
        <v>317</v>
      </c>
      <c r="B47" s="2293"/>
      <c r="C47" s="2293"/>
      <c r="D47" s="304"/>
      <c r="E47" s="305">
        <v>38832</v>
      </c>
      <c r="F47" s="306">
        <v>34467</v>
      </c>
      <c r="G47" s="306">
        <v>35413</v>
      </c>
      <c r="H47" s="306">
        <v>31171</v>
      </c>
      <c r="I47" s="306">
        <v>32213</v>
      </c>
      <c r="J47" s="306">
        <v>33443</v>
      </c>
      <c r="K47" s="307">
        <v>31776</v>
      </c>
      <c r="L47" s="307">
        <v>29753</v>
      </c>
      <c r="M47" s="307">
        <v>30181</v>
      </c>
      <c r="N47" s="308"/>
      <c r="O47" s="309"/>
      <c r="P47" s="302"/>
      <c r="Q47" s="310">
        <v>38832</v>
      </c>
      <c r="R47" s="306">
        <v>32213</v>
      </c>
      <c r="S47" s="306">
        <v>35413</v>
      </c>
      <c r="T47" s="307">
        <v>31776</v>
      </c>
      <c r="U47" s="311"/>
    </row>
    <row r="48" spans="1:21" ht="9.75" customHeight="1">
      <c r="A48" s="2291" t="s">
        <v>318</v>
      </c>
      <c r="B48" s="2291"/>
      <c r="C48" s="2291"/>
      <c r="D48" s="312"/>
      <c r="E48" s="313"/>
      <c r="F48" s="314"/>
      <c r="G48" s="314"/>
      <c r="H48" s="314"/>
      <c r="I48" s="314"/>
      <c r="J48" s="314"/>
      <c r="K48" s="115"/>
      <c r="L48" s="115"/>
      <c r="M48" s="115"/>
      <c r="N48" s="201"/>
      <c r="O48" s="117"/>
      <c r="P48" s="114"/>
      <c r="Q48" s="315"/>
      <c r="R48" s="314"/>
      <c r="S48" s="314"/>
      <c r="T48" s="115"/>
      <c r="U48" s="316"/>
    </row>
    <row r="49" spans="1:21" ht="9.75" customHeight="1">
      <c r="A49" s="155"/>
      <c r="B49" s="2287" t="s">
        <v>319</v>
      </c>
      <c r="C49" s="2287"/>
      <c r="D49" s="317"/>
      <c r="E49" s="206">
        <v>0.04112874665979847</v>
      </c>
      <c r="F49" s="207">
        <v>0.044</v>
      </c>
      <c r="G49" s="207">
        <v>0.043</v>
      </c>
      <c r="H49" s="207">
        <v>0.049</v>
      </c>
      <c r="I49" s="207">
        <v>0.048</v>
      </c>
      <c r="J49" s="207">
        <v>0.045</v>
      </c>
      <c r="K49" s="318">
        <v>0.048</v>
      </c>
      <c r="L49" s="318">
        <v>0.049</v>
      </c>
      <c r="M49" s="318">
        <v>0.049</v>
      </c>
      <c r="N49" s="214"/>
      <c r="O49" s="319"/>
      <c r="P49" s="215"/>
      <c r="Q49" s="210">
        <v>0.040034329677984</v>
      </c>
      <c r="R49" s="207">
        <v>0.047</v>
      </c>
      <c r="S49" s="207">
        <v>0.043</v>
      </c>
      <c r="T49" s="318">
        <v>0.046</v>
      </c>
      <c r="U49" s="320"/>
    </row>
    <row r="50" spans="1:21" ht="9.75" customHeight="1">
      <c r="A50" s="162"/>
      <c r="B50" s="2292" t="s">
        <v>320</v>
      </c>
      <c r="C50" s="2292"/>
      <c r="D50" s="192"/>
      <c r="E50" s="206">
        <v>1.3346164383561645</v>
      </c>
      <c r="F50" s="223">
        <v>0.333</v>
      </c>
      <c r="G50" s="223">
        <v>0.476</v>
      </c>
      <c r="H50" s="207">
        <v>0.451</v>
      </c>
      <c r="I50" s="207">
        <v>0.449</v>
      </c>
      <c r="J50" s="207">
        <v>0.5</v>
      </c>
      <c r="K50" s="318">
        <v>0.47</v>
      </c>
      <c r="L50" s="318">
        <v>0.455</v>
      </c>
      <c r="M50" s="318">
        <v>0.48</v>
      </c>
      <c r="N50" s="214"/>
      <c r="O50" s="319"/>
      <c r="P50" s="321"/>
      <c r="Q50" s="210">
        <v>0.5357390700902152</v>
      </c>
      <c r="R50" s="207">
        <v>0.473</v>
      </c>
      <c r="S50" s="207">
        <v>0.468</v>
      </c>
      <c r="T50" s="318">
        <v>0.469</v>
      </c>
      <c r="U50" s="322"/>
    </row>
    <row r="51" spans="1:21" ht="9.75" customHeight="1">
      <c r="A51" s="162"/>
      <c r="B51" s="2292" t="s">
        <v>105</v>
      </c>
      <c r="C51" s="2292"/>
      <c r="D51" s="212"/>
      <c r="E51" s="206">
        <v>0.4519119351100811</v>
      </c>
      <c r="F51" s="207">
        <v>0.414</v>
      </c>
      <c r="G51" s="207">
        <v>0.438</v>
      </c>
      <c r="H51" s="207">
        <v>0.425</v>
      </c>
      <c r="I51" s="207">
        <v>0.449</v>
      </c>
      <c r="J51" s="207">
        <v>0.443</v>
      </c>
      <c r="K51" s="318">
        <v>0.466</v>
      </c>
      <c r="L51" s="318">
        <v>0.441</v>
      </c>
      <c r="M51" s="318">
        <v>0.455</v>
      </c>
      <c r="N51" s="214"/>
      <c r="O51" s="319"/>
      <c r="P51" s="321"/>
      <c r="Q51" s="210">
        <v>0.4322508398656215</v>
      </c>
      <c r="R51" s="207">
        <v>0.446</v>
      </c>
      <c r="S51" s="207">
        <v>0.439</v>
      </c>
      <c r="T51" s="318">
        <v>0.456</v>
      </c>
      <c r="U51" s="322"/>
    </row>
    <row r="52" spans="1:21" ht="9.75" customHeight="1">
      <c r="A52" s="237"/>
      <c r="B52" s="2292" t="s">
        <v>321</v>
      </c>
      <c r="C52" s="2292"/>
      <c r="D52" s="323"/>
      <c r="E52" s="324">
        <v>2.324452901998097</v>
      </c>
      <c r="F52" s="325">
        <v>2.03</v>
      </c>
      <c r="G52" s="325">
        <v>2.2</v>
      </c>
      <c r="H52" s="325">
        <v>2</v>
      </c>
      <c r="I52" s="326">
        <v>2.17</v>
      </c>
      <c r="J52" s="326">
        <v>2.28</v>
      </c>
      <c r="K52" s="327">
        <v>2.19</v>
      </c>
      <c r="L52" s="327">
        <v>2.08</v>
      </c>
      <c r="M52" s="327">
        <v>2.15</v>
      </c>
      <c r="N52" s="328"/>
      <c r="O52" s="329"/>
      <c r="P52" s="330"/>
      <c r="Q52" s="331">
        <v>2.324452901998097</v>
      </c>
      <c r="R52" s="332">
        <v>2.17</v>
      </c>
      <c r="S52" s="325">
        <v>2.2</v>
      </c>
      <c r="T52" s="327">
        <v>2.19</v>
      </c>
      <c r="U52" s="333"/>
    </row>
    <row r="53" spans="1:21" ht="3.75" customHeight="1">
      <c r="A53" s="15"/>
      <c r="B53" s="15"/>
      <c r="C53" s="15"/>
      <c r="D53" s="334"/>
      <c r="E53" s="15"/>
      <c r="F53" s="15"/>
      <c r="G53" s="15"/>
      <c r="H53" s="15"/>
      <c r="I53" s="15"/>
      <c r="J53" s="15"/>
      <c r="K53" s="15"/>
      <c r="L53" s="15"/>
      <c r="M53" s="15"/>
      <c r="N53" s="15"/>
      <c r="O53" s="15"/>
      <c r="P53" s="15"/>
      <c r="Q53" s="15"/>
      <c r="R53" s="15"/>
      <c r="S53" s="15"/>
      <c r="T53" s="15"/>
      <c r="U53" s="15"/>
    </row>
    <row r="54" spans="1:21" ht="9" customHeight="1">
      <c r="A54" s="2303" t="s">
        <v>322</v>
      </c>
      <c r="B54" s="2303"/>
      <c r="C54" s="2303"/>
      <c r="D54" s="2303"/>
      <c r="E54" s="2303"/>
      <c r="F54" s="2303"/>
      <c r="G54" s="2303"/>
      <c r="H54" s="2303"/>
      <c r="I54" s="2303"/>
      <c r="J54" s="2303"/>
      <c r="K54" s="2303"/>
      <c r="L54" s="2303"/>
      <c r="M54" s="2303"/>
      <c r="N54" s="2303"/>
      <c r="O54" s="2303"/>
      <c r="P54" s="2303"/>
      <c r="Q54" s="2303"/>
      <c r="R54" s="2303"/>
      <c r="S54" s="2303"/>
      <c r="T54" s="2303"/>
      <c r="U54" s="2303"/>
    </row>
    <row r="55" spans="2:21" ht="6.75" customHeight="1">
      <c r="B55" s="2296"/>
      <c r="C55" s="2296"/>
      <c r="D55" s="2297"/>
      <c r="E55" s="2298"/>
      <c r="F55" s="2299"/>
      <c r="G55" s="2300"/>
      <c r="H55" s="2300"/>
      <c r="I55" s="2300"/>
      <c r="J55" s="2300"/>
      <c r="K55" s="2300"/>
      <c r="L55" s="2300"/>
      <c r="M55" s="2300"/>
      <c r="N55" s="2300"/>
      <c r="O55" s="2301"/>
      <c r="P55" s="2302"/>
      <c r="Q55" s="2300"/>
      <c r="R55" s="2300"/>
      <c r="S55" s="2300"/>
      <c r="T55" s="2300"/>
      <c r="U55" s="2300"/>
    </row>
  </sheetData>
  <sheetProtection selectLockedCells="1"/>
  <mergeCells count="49">
    <mergeCell ref="B12:C12"/>
    <mergeCell ref="B13:C13"/>
    <mergeCell ref="B20:C20"/>
    <mergeCell ref="B21:C21"/>
    <mergeCell ref="B29:C29"/>
    <mergeCell ref="A1:U1"/>
    <mergeCell ref="B14:C14"/>
    <mergeCell ref="B15:C15"/>
    <mergeCell ref="B18:C18"/>
    <mergeCell ref="A4:C4"/>
    <mergeCell ref="A6:C6"/>
    <mergeCell ref="B7:C7"/>
    <mergeCell ref="B8:C8"/>
    <mergeCell ref="B9:C9"/>
    <mergeCell ref="B10:C10"/>
    <mergeCell ref="B11:C11"/>
    <mergeCell ref="B27:C27"/>
    <mergeCell ref="B24:C24"/>
    <mergeCell ref="B30:C30"/>
    <mergeCell ref="B31:C31"/>
    <mergeCell ref="B55:U55"/>
    <mergeCell ref="A54:U54"/>
    <mergeCell ref="B41:C41"/>
    <mergeCell ref="B42:C42"/>
    <mergeCell ref="B44:C44"/>
    <mergeCell ref="A43:C43"/>
    <mergeCell ref="B34:C34"/>
    <mergeCell ref="B22:C22"/>
    <mergeCell ref="B23:C23"/>
    <mergeCell ref="B25:C25"/>
    <mergeCell ref="B26:C26"/>
    <mergeCell ref="B28:C28"/>
    <mergeCell ref="B45:C45"/>
    <mergeCell ref="B46:C46"/>
    <mergeCell ref="B49:C49"/>
    <mergeCell ref="B50:C50"/>
    <mergeCell ref="B51:C51"/>
    <mergeCell ref="B52:C52"/>
    <mergeCell ref="A48:C48"/>
    <mergeCell ref="A47:C47"/>
    <mergeCell ref="B40:C40"/>
    <mergeCell ref="A39:C39"/>
    <mergeCell ref="A33:C33"/>
    <mergeCell ref="A32:C32"/>
    <mergeCell ref="A19:C19"/>
    <mergeCell ref="B35:C35"/>
    <mergeCell ref="B36:C36"/>
    <mergeCell ref="B37:C37"/>
    <mergeCell ref="B38:C38"/>
  </mergeCells>
  <printOptions horizontalCentered="1"/>
  <pageMargins left="0.25" right="0.25" top="0.5" bottom="0.25" header="0.5" footer="0.5"/>
  <pageSetup horizontalDpi="600" verticalDpi="600" orientation="landscape" paperSize="9" scale="97" r:id="rId1"/>
  <colBreaks count="1" manualBreakCount="1">
    <brk id="21" max="65535" man="1"/>
  </colBreaks>
</worksheet>
</file>

<file path=xl/worksheets/sheet7.xml><?xml version="1.0" encoding="utf-8"?>
<worksheet xmlns="http://schemas.openxmlformats.org/spreadsheetml/2006/main" xmlns:r="http://schemas.openxmlformats.org/officeDocument/2006/relationships">
  <dimension ref="A1:Z41"/>
  <sheetViews>
    <sheetView zoomScalePageLayoutView="0" workbookViewId="0" topLeftCell="A1">
      <selection activeCell="I48" sqref="I48"/>
    </sheetView>
  </sheetViews>
  <sheetFormatPr defaultColWidth="8.421875" defaultRowHeight="6.75" customHeight="1"/>
  <cols>
    <col min="1" max="2" width="2.140625" style="335" customWidth="1"/>
    <col min="3" max="3" width="25.57421875" style="335" customWidth="1"/>
    <col min="4" max="4" width="4.28125" style="336" customWidth="1"/>
    <col min="5" max="5" width="1.28515625" style="335" customWidth="1"/>
    <col min="6" max="6" width="8.57421875" style="335" customWidth="1"/>
    <col min="7" max="14" width="8.140625" style="335" customWidth="1"/>
    <col min="15" max="15" width="1.28515625" style="335" customWidth="1"/>
    <col min="16" max="16" width="1.7109375" style="335" customWidth="1"/>
    <col min="17" max="17" width="1.28515625" style="335" customWidth="1"/>
    <col min="18" max="18" width="8.57421875" style="335" customWidth="1"/>
    <col min="19" max="21" width="8.140625" style="335" customWidth="1"/>
    <col min="22" max="22" width="1.28515625" style="335" customWidth="1"/>
    <col min="23" max="23" width="8.421875" style="341" customWidth="1"/>
    <col min="24" max="25" width="8.421875" style="342" customWidth="1"/>
    <col min="26" max="26" width="8.421875" style="1893" customWidth="1"/>
    <col min="27" max="68" width="8.421875" style="342" customWidth="1"/>
    <col min="69" max="255" width="8.421875" style="107" customWidth="1"/>
    <col min="256" max="16384" width="8.421875" style="107" customWidth="1"/>
  </cols>
  <sheetData>
    <row r="1" spans="1:26" ht="19.5" customHeight="1">
      <c r="A1" s="2307" t="s">
        <v>721</v>
      </c>
      <c r="B1" s="2307"/>
      <c r="C1" s="2307"/>
      <c r="D1" s="2307"/>
      <c r="E1" s="2307"/>
      <c r="F1" s="2307"/>
      <c r="G1" s="2307"/>
      <c r="H1" s="2307"/>
      <c r="I1" s="2307"/>
      <c r="J1" s="2307"/>
      <c r="K1" s="2307"/>
      <c r="L1" s="2307"/>
      <c r="M1" s="2307"/>
      <c r="N1" s="2307"/>
      <c r="O1" s="2307"/>
      <c r="P1" s="2307"/>
      <c r="Q1" s="2307"/>
      <c r="R1" s="2307"/>
      <c r="S1" s="2307"/>
      <c r="T1" s="2307"/>
      <c r="U1" s="2307"/>
      <c r="V1" s="2307"/>
      <c r="Z1" s="2313"/>
    </row>
    <row r="2" spans="1:22" ht="6" customHeight="1">
      <c r="A2" s="108"/>
      <c r="B2" s="108"/>
      <c r="C2" s="1781"/>
      <c r="D2" s="1782"/>
      <c r="E2" s="1781"/>
      <c r="F2" s="1783"/>
      <c r="G2" s="1783"/>
      <c r="H2" s="1781"/>
      <c r="I2" s="1781"/>
      <c r="J2" s="1781"/>
      <c r="K2" s="1781"/>
      <c r="L2" s="1781"/>
      <c r="M2" s="1781"/>
      <c r="N2" s="1781"/>
      <c r="O2" s="1781"/>
      <c r="P2" s="1781"/>
      <c r="Q2" s="1781"/>
      <c r="R2" s="1784"/>
      <c r="S2" s="1784"/>
      <c r="T2" s="1781"/>
      <c r="U2" s="1781"/>
      <c r="V2" s="1781"/>
    </row>
    <row r="3" spans="1:22" ht="9.75" customHeight="1">
      <c r="A3" s="112"/>
      <c r="B3" s="112"/>
      <c r="C3" s="510"/>
      <c r="D3" s="1785"/>
      <c r="E3" s="510"/>
      <c r="F3" s="516"/>
      <c r="G3" s="513"/>
      <c r="H3" s="513"/>
      <c r="I3" s="513"/>
      <c r="J3" s="513"/>
      <c r="K3" s="513"/>
      <c r="L3" s="513"/>
      <c r="M3" s="513"/>
      <c r="N3" s="513"/>
      <c r="O3" s="1786"/>
      <c r="P3" s="525"/>
      <c r="Q3" s="512"/>
      <c r="R3" s="517" t="s">
        <v>278</v>
      </c>
      <c r="S3" s="518" t="s">
        <v>279</v>
      </c>
      <c r="T3" s="518" t="s">
        <v>279</v>
      </c>
      <c r="U3" s="518" t="s">
        <v>280</v>
      </c>
      <c r="V3" s="1787"/>
    </row>
    <row r="4" spans="1:22" ht="9.75" customHeight="1">
      <c r="A4" s="2290" t="s">
        <v>202</v>
      </c>
      <c r="B4" s="2290"/>
      <c r="C4" s="2290"/>
      <c r="D4" s="1788"/>
      <c r="E4" s="521"/>
      <c r="F4" s="522" t="s">
        <v>217</v>
      </c>
      <c r="G4" s="523" t="s">
        <v>225</v>
      </c>
      <c r="H4" s="523" t="s">
        <v>226</v>
      </c>
      <c r="I4" s="523" t="s">
        <v>227</v>
      </c>
      <c r="J4" s="523" t="s">
        <v>228</v>
      </c>
      <c r="K4" s="523" t="s">
        <v>229</v>
      </c>
      <c r="L4" s="523" t="s">
        <v>230</v>
      </c>
      <c r="M4" s="523" t="s">
        <v>231</v>
      </c>
      <c r="N4" s="523" t="s">
        <v>232</v>
      </c>
      <c r="O4" s="524"/>
      <c r="P4" s="1789"/>
      <c r="Q4" s="1790"/>
      <c r="R4" s="527" t="s">
        <v>281</v>
      </c>
      <c r="S4" s="523" t="s">
        <v>281</v>
      </c>
      <c r="T4" s="523" t="s">
        <v>282</v>
      </c>
      <c r="U4" s="523" t="s">
        <v>282</v>
      </c>
      <c r="V4" s="1791"/>
    </row>
    <row r="5" spans="1:22" ht="9.75" customHeight="1">
      <c r="A5" s="130"/>
      <c r="B5" s="130"/>
      <c r="C5" s="534"/>
      <c r="D5" s="1785"/>
      <c r="E5" s="534"/>
      <c r="F5" s="1792"/>
      <c r="G5" s="1793"/>
      <c r="H5" s="1793"/>
      <c r="I5" s="1793"/>
      <c r="J5" s="1793"/>
      <c r="K5" s="1793"/>
      <c r="L5" s="1793"/>
      <c r="M5" s="1793"/>
      <c r="N5" s="1793"/>
      <c r="O5" s="511"/>
      <c r="P5" s="511"/>
      <c r="Q5" s="511"/>
      <c r="R5" s="1793"/>
      <c r="S5" s="1793"/>
      <c r="T5" s="1793"/>
      <c r="U5" s="1793"/>
      <c r="V5" s="1794"/>
    </row>
    <row r="6" spans="1:22" ht="9.75" customHeight="1">
      <c r="A6" s="2308" t="s">
        <v>722</v>
      </c>
      <c r="B6" s="2308"/>
      <c r="C6" s="2308"/>
      <c r="D6" s="1785"/>
      <c r="E6" s="534"/>
      <c r="F6" s="1795"/>
      <c r="G6" s="1796"/>
      <c r="H6" s="1796"/>
      <c r="I6" s="1796"/>
      <c r="J6" s="1796"/>
      <c r="K6" s="1796"/>
      <c r="L6" s="1796"/>
      <c r="M6" s="1796"/>
      <c r="N6" s="1796"/>
      <c r="O6" s="591"/>
      <c r="P6" s="511"/>
      <c r="Q6" s="1795"/>
      <c r="R6" s="1797"/>
      <c r="S6" s="1796"/>
      <c r="T6" s="1796"/>
      <c r="U6" s="1796"/>
      <c r="V6" s="1798"/>
    </row>
    <row r="7" spans="1:22" ht="9.75" customHeight="1">
      <c r="A7" s="365"/>
      <c r="B7" s="2310" t="s">
        <v>723</v>
      </c>
      <c r="C7" s="2310"/>
      <c r="D7" s="1799"/>
      <c r="E7" s="1800"/>
      <c r="F7" s="1801">
        <v>77892</v>
      </c>
      <c r="G7" s="1802">
        <v>77290</v>
      </c>
      <c r="H7" s="1802">
        <v>78363</v>
      </c>
      <c r="I7" s="1802">
        <v>76452</v>
      </c>
      <c r="J7" s="1802">
        <v>78363</v>
      </c>
      <c r="K7" s="1802">
        <v>72657</v>
      </c>
      <c r="L7" s="1802">
        <v>70061</v>
      </c>
      <c r="M7" s="1802">
        <v>70776</v>
      </c>
      <c r="N7" s="1802">
        <v>68695</v>
      </c>
      <c r="O7" s="1803"/>
      <c r="P7" s="525"/>
      <c r="Q7" s="1801"/>
      <c r="R7" s="1804">
        <v>77892</v>
      </c>
      <c r="S7" s="1802">
        <v>78363</v>
      </c>
      <c r="T7" s="1802">
        <v>78363</v>
      </c>
      <c r="U7" s="1802">
        <v>70061</v>
      </c>
      <c r="V7" s="1805"/>
    </row>
    <row r="8" spans="1:22" ht="9.75" customHeight="1">
      <c r="A8" s="204"/>
      <c r="B8" s="2310" t="s">
        <v>417</v>
      </c>
      <c r="C8" s="2310"/>
      <c r="D8" s="1806"/>
      <c r="E8" s="1807"/>
      <c r="F8" s="1801">
        <v>258680</v>
      </c>
      <c r="G8" s="1802">
        <v>256819</v>
      </c>
      <c r="H8" s="1802">
        <v>256380</v>
      </c>
      <c r="I8" s="1802">
        <v>254227</v>
      </c>
      <c r="J8" s="1802">
        <v>252298</v>
      </c>
      <c r="K8" s="1802">
        <v>251145</v>
      </c>
      <c r="L8" s="1802">
        <v>252732</v>
      </c>
      <c r="M8" s="1802">
        <v>253616</v>
      </c>
      <c r="N8" s="1802">
        <v>251487</v>
      </c>
      <c r="O8" s="1803"/>
      <c r="P8" s="525"/>
      <c r="Q8" s="1808"/>
      <c r="R8" s="1804">
        <v>258680</v>
      </c>
      <c r="S8" s="1802">
        <v>252298</v>
      </c>
      <c r="T8" s="1802">
        <v>256380</v>
      </c>
      <c r="U8" s="1802">
        <v>252732</v>
      </c>
      <c r="V8" s="1805"/>
    </row>
    <row r="9" spans="1:22" ht="9.75" customHeight="1">
      <c r="A9" s="162"/>
      <c r="B9" s="2310" t="s">
        <v>469</v>
      </c>
      <c r="C9" s="2310"/>
      <c r="D9" s="1806"/>
      <c r="E9" s="1809"/>
      <c r="F9" s="1801">
        <v>397102</v>
      </c>
      <c r="G9" s="1802">
        <v>400955</v>
      </c>
      <c r="H9" s="1802">
        <v>398006</v>
      </c>
      <c r="I9" s="1802">
        <v>397153</v>
      </c>
      <c r="J9" s="1802">
        <v>397219</v>
      </c>
      <c r="K9" s="1802">
        <v>392508</v>
      </c>
      <c r="L9" s="1802">
        <v>393119</v>
      </c>
      <c r="M9" s="1802">
        <v>400866</v>
      </c>
      <c r="N9" s="1802">
        <v>387386</v>
      </c>
      <c r="O9" s="1803"/>
      <c r="P9" s="525"/>
      <c r="Q9" s="1808"/>
      <c r="R9" s="1804">
        <v>397102</v>
      </c>
      <c r="S9" s="1802">
        <v>397219</v>
      </c>
      <c r="T9" s="1802">
        <v>398006</v>
      </c>
      <c r="U9" s="1802">
        <v>393119</v>
      </c>
      <c r="V9" s="1805"/>
    </row>
    <row r="10" spans="1:22" ht="9.75" customHeight="1">
      <c r="A10" s="162"/>
      <c r="B10" s="2310" t="s">
        <v>330</v>
      </c>
      <c r="C10" s="2310"/>
      <c r="D10" s="1806"/>
      <c r="E10" s="1809"/>
      <c r="F10" s="1801">
        <v>314023</v>
      </c>
      <c r="G10" s="1802">
        <v>314336</v>
      </c>
      <c r="H10" s="1802">
        <v>315164</v>
      </c>
      <c r="I10" s="1802">
        <v>313114</v>
      </c>
      <c r="J10" s="1802">
        <v>309040</v>
      </c>
      <c r="K10" s="1802">
        <v>307967</v>
      </c>
      <c r="L10" s="1802">
        <v>300344</v>
      </c>
      <c r="M10" s="1802">
        <v>305096</v>
      </c>
      <c r="N10" s="1802">
        <v>297111</v>
      </c>
      <c r="O10" s="1803"/>
      <c r="P10" s="525"/>
      <c r="Q10" s="1808"/>
      <c r="R10" s="1804">
        <v>314023</v>
      </c>
      <c r="S10" s="1802">
        <v>309040</v>
      </c>
      <c r="T10" s="1802">
        <v>315164</v>
      </c>
      <c r="U10" s="1802">
        <v>300344</v>
      </c>
      <c r="V10" s="1805"/>
    </row>
    <row r="11" spans="1:22" ht="9.75" customHeight="1">
      <c r="A11" s="162"/>
      <c r="B11" s="2310" t="s">
        <v>724</v>
      </c>
      <c r="C11" s="2310"/>
      <c r="D11" s="1806"/>
      <c r="E11" s="1809"/>
      <c r="F11" s="1801">
        <v>16707</v>
      </c>
      <c r="G11" s="1802">
        <v>16955</v>
      </c>
      <c r="H11" s="1802">
        <v>16113</v>
      </c>
      <c r="I11" s="1810">
        <v>15573</v>
      </c>
      <c r="J11" s="1810">
        <v>14827</v>
      </c>
      <c r="K11" s="1810">
        <v>14668</v>
      </c>
      <c r="L11" s="1810">
        <v>14491</v>
      </c>
      <c r="M11" s="1810">
        <v>14271</v>
      </c>
      <c r="N11" s="1810">
        <v>14021</v>
      </c>
      <c r="O11" s="1803"/>
      <c r="P11" s="525"/>
      <c r="Q11" s="1808"/>
      <c r="R11" s="1804">
        <v>16707</v>
      </c>
      <c r="S11" s="1802">
        <v>14827</v>
      </c>
      <c r="T11" s="1802">
        <v>16113</v>
      </c>
      <c r="U11" s="1802">
        <v>14491</v>
      </c>
      <c r="V11" s="1805"/>
    </row>
    <row r="12" spans="1:22" ht="9.75" customHeight="1">
      <c r="A12" s="1727"/>
      <c r="B12" s="2310" t="s">
        <v>725</v>
      </c>
      <c r="C12" s="2310"/>
      <c r="D12" s="1806"/>
      <c r="E12" s="1809"/>
      <c r="F12" s="1801">
        <v>406285</v>
      </c>
      <c r="G12" s="1802">
        <v>410019</v>
      </c>
      <c r="H12" s="1802">
        <v>405239</v>
      </c>
      <c r="I12" s="1810">
        <v>402608</v>
      </c>
      <c r="J12" s="1810">
        <v>404303</v>
      </c>
      <c r="K12" s="1810">
        <v>402059</v>
      </c>
      <c r="L12" s="1810">
        <v>400694</v>
      </c>
      <c r="M12" s="1810">
        <v>400360</v>
      </c>
      <c r="N12" s="1810">
        <v>391487</v>
      </c>
      <c r="O12" s="1803"/>
      <c r="P12" s="525"/>
      <c r="Q12" s="1808"/>
      <c r="R12" s="1804">
        <v>408183</v>
      </c>
      <c r="S12" s="1802">
        <v>403162</v>
      </c>
      <c r="T12" s="1802">
        <v>403546</v>
      </c>
      <c r="U12" s="1802">
        <v>397155</v>
      </c>
      <c r="V12" s="1805"/>
    </row>
    <row r="13" spans="1:22" ht="9.75" customHeight="1">
      <c r="A13" s="204"/>
      <c r="B13" s="2310" t="s">
        <v>106</v>
      </c>
      <c r="C13" s="2310"/>
      <c r="D13" s="1811"/>
      <c r="E13" s="1809"/>
      <c r="F13" s="1801">
        <v>356492</v>
      </c>
      <c r="G13" s="1802">
        <v>361844</v>
      </c>
      <c r="H13" s="1802">
        <v>357757</v>
      </c>
      <c r="I13" s="1810">
        <v>351761</v>
      </c>
      <c r="J13" s="1810">
        <v>350144</v>
      </c>
      <c r="K13" s="1810">
        <v>347038</v>
      </c>
      <c r="L13" s="1810">
        <v>343840</v>
      </c>
      <c r="M13" s="1810">
        <v>342883</v>
      </c>
      <c r="N13" s="1810">
        <v>337852</v>
      </c>
      <c r="O13" s="1803"/>
      <c r="P13" s="525"/>
      <c r="Q13" s="1808"/>
      <c r="R13" s="1804">
        <v>359212</v>
      </c>
      <c r="S13" s="1802">
        <v>348565</v>
      </c>
      <c r="T13" s="1802">
        <v>351687</v>
      </c>
      <c r="U13" s="1802">
        <v>341053</v>
      </c>
      <c r="V13" s="1805"/>
    </row>
    <row r="14" spans="1:22" ht="9.75" customHeight="1">
      <c r="A14" s="162"/>
      <c r="B14" s="2310" t="s">
        <v>726</v>
      </c>
      <c r="C14" s="2310"/>
      <c r="D14" s="1806"/>
      <c r="E14" s="1809"/>
      <c r="F14" s="1801">
        <v>17173</v>
      </c>
      <c r="G14" s="1802">
        <v>16581</v>
      </c>
      <c r="H14" s="1802">
        <v>15885</v>
      </c>
      <c r="I14" s="1810">
        <v>15162</v>
      </c>
      <c r="J14" s="1810">
        <v>14913</v>
      </c>
      <c r="K14" s="1810">
        <v>14698</v>
      </c>
      <c r="L14" s="1810">
        <v>14493</v>
      </c>
      <c r="M14" s="1810">
        <v>14462</v>
      </c>
      <c r="N14" s="1810">
        <v>13868</v>
      </c>
      <c r="O14" s="1803"/>
      <c r="P14" s="525"/>
      <c r="Q14" s="1808"/>
      <c r="R14" s="1804">
        <v>16872</v>
      </c>
      <c r="S14" s="1802">
        <v>14804</v>
      </c>
      <c r="T14" s="1802">
        <v>15167</v>
      </c>
      <c r="U14" s="1802">
        <v>14116</v>
      </c>
      <c r="V14" s="1805"/>
    </row>
    <row r="15" spans="1:22" ht="9.75" customHeight="1">
      <c r="A15" s="162"/>
      <c r="B15" s="2311" t="s">
        <v>107</v>
      </c>
      <c r="C15" s="2311"/>
      <c r="D15" s="1811"/>
      <c r="E15" s="1809"/>
      <c r="F15" s="1812">
        <v>1663858</v>
      </c>
      <c r="G15" s="1810">
        <v>1603022</v>
      </c>
      <c r="H15" s="1810">
        <v>1513126</v>
      </c>
      <c r="I15" s="1810">
        <v>1460311</v>
      </c>
      <c r="J15" s="1810">
        <v>1468429</v>
      </c>
      <c r="K15" s="1810">
        <v>1429049</v>
      </c>
      <c r="L15" s="1810">
        <v>1445870</v>
      </c>
      <c r="M15" s="1810">
        <v>1377012</v>
      </c>
      <c r="N15" s="1810">
        <v>1397624</v>
      </c>
      <c r="O15" s="610"/>
      <c r="P15" s="605"/>
      <c r="Q15" s="1813"/>
      <c r="R15" s="1804">
        <v>1663858</v>
      </c>
      <c r="S15" s="1802">
        <v>1468429</v>
      </c>
      <c r="T15" s="1802">
        <v>1513126</v>
      </c>
      <c r="U15" s="1802">
        <v>1445870</v>
      </c>
      <c r="V15" s="1814"/>
    </row>
    <row r="16" spans="1:22" ht="9.75" customHeight="1">
      <c r="A16" s="2309" t="s">
        <v>108</v>
      </c>
      <c r="B16" s="2309"/>
      <c r="C16" s="2309"/>
      <c r="D16" s="1815"/>
      <c r="E16" s="1816"/>
      <c r="F16" s="1817"/>
      <c r="G16" s="1818"/>
      <c r="H16" s="1818"/>
      <c r="I16" s="1818"/>
      <c r="J16" s="1818"/>
      <c r="K16" s="1818"/>
      <c r="L16" s="1818"/>
      <c r="M16" s="1818"/>
      <c r="N16" s="1818"/>
      <c r="O16" s="1819"/>
      <c r="P16" s="1820"/>
      <c r="Q16" s="1821"/>
      <c r="R16" s="1822"/>
      <c r="S16" s="1818"/>
      <c r="T16" s="1818"/>
      <c r="U16" s="1818"/>
      <c r="V16" s="1823"/>
    </row>
    <row r="17" spans="1:22" ht="9.75" customHeight="1" hidden="1">
      <c r="A17" s="751"/>
      <c r="B17" s="2312" t="s">
        <v>727</v>
      </c>
      <c r="C17" s="2312"/>
      <c r="D17" s="1824"/>
      <c r="E17" s="1825"/>
      <c r="F17" s="1826"/>
      <c r="G17" s="1827"/>
      <c r="H17" s="1827"/>
      <c r="I17" s="1827"/>
      <c r="J17" s="1827"/>
      <c r="K17" s="1827"/>
      <c r="L17" s="1827"/>
      <c r="M17" s="1827"/>
      <c r="N17" s="1827"/>
      <c r="O17" s="1819"/>
      <c r="P17" s="1820"/>
      <c r="Q17" s="1828"/>
      <c r="R17" s="1829"/>
      <c r="S17" s="1827"/>
      <c r="T17" s="1827"/>
      <c r="U17" s="1827"/>
      <c r="V17" s="1830"/>
    </row>
    <row r="18" spans="1:22" ht="9.75" customHeight="1" hidden="1">
      <c r="A18" s="204"/>
      <c r="B18" s="204"/>
      <c r="C18" s="1831" t="s">
        <v>728</v>
      </c>
      <c r="D18" s="1832"/>
      <c r="E18" s="1833"/>
      <c r="F18" s="593">
        <v>151762</v>
      </c>
      <c r="G18" s="158">
        <v>153245</v>
      </c>
      <c r="H18" s="158">
        <v>151338</v>
      </c>
      <c r="I18" s="158">
        <v>152176</v>
      </c>
      <c r="J18" s="158">
        <v>138256</v>
      </c>
      <c r="K18" s="158">
        <v>134821</v>
      </c>
      <c r="L18" s="1834" t="s">
        <v>335</v>
      </c>
      <c r="M18" s="1834" t="s">
        <v>335</v>
      </c>
      <c r="N18" s="1834" t="s">
        <v>335</v>
      </c>
      <c r="O18" s="1835"/>
      <c r="P18" s="1836"/>
      <c r="Q18" s="1837"/>
      <c r="R18" s="161">
        <v>151762</v>
      </c>
      <c r="S18" s="1838">
        <v>138256</v>
      </c>
      <c r="T18" s="1839">
        <v>151338</v>
      </c>
      <c r="U18" s="1840" t="s">
        <v>335</v>
      </c>
      <c r="V18" s="1830"/>
    </row>
    <row r="19" spans="1:22" ht="9.75" customHeight="1" hidden="1">
      <c r="A19" s="162"/>
      <c r="B19" s="204"/>
      <c r="C19" s="1831" t="s">
        <v>729</v>
      </c>
      <c r="D19" s="1799"/>
      <c r="E19" s="1841"/>
      <c r="F19" s="1842">
        <v>0.109</v>
      </c>
      <c r="G19" s="1834">
        <v>0.109</v>
      </c>
      <c r="H19" s="1834">
        <v>0.11</v>
      </c>
      <c r="I19" s="1834">
        <v>0.107</v>
      </c>
      <c r="J19" s="1834">
        <v>0.115</v>
      </c>
      <c r="K19" s="1834">
        <v>0.115</v>
      </c>
      <c r="L19" s="1834" t="s">
        <v>335</v>
      </c>
      <c r="M19" s="1834" t="s">
        <v>335</v>
      </c>
      <c r="N19" s="1834" t="s">
        <v>335</v>
      </c>
      <c r="O19" s="1843"/>
      <c r="P19" s="1844"/>
      <c r="Q19" s="1845"/>
      <c r="R19" s="1846">
        <v>0.109</v>
      </c>
      <c r="S19" s="1847">
        <v>0.115</v>
      </c>
      <c r="T19" s="1834">
        <v>0.11</v>
      </c>
      <c r="U19" s="1840" t="s">
        <v>335</v>
      </c>
      <c r="V19" s="1830"/>
    </row>
    <row r="20" spans="1:22" ht="9.75" customHeight="1" hidden="1">
      <c r="A20" s="1664"/>
      <c r="B20" s="1664"/>
      <c r="C20" s="1831" t="s">
        <v>730</v>
      </c>
      <c r="D20" s="1848"/>
      <c r="E20" s="1807"/>
      <c r="F20" s="1849">
        <v>0.119</v>
      </c>
      <c r="G20" s="1844">
        <v>0.116</v>
      </c>
      <c r="H20" s="1844">
        <v>0.118</v>
      </c>
      <c r="I20" s="1844">
        <v>0.114</v>
      </c>
      <c r="J20" s="1844">
        <v>0.124</v>
      </c>
      <c r="K20" s="1844">
        <v>0.124</v>
      </c>
      <c r="L20" s="1844" t="s">
        <v>335</v>
      </c>
      <c r="M20" s="1844" t="s">
        <v>335</v>
      </c>
      <c r="N20" s="1844" t="s">
        <v>335</v>
      </c>
      <c r="O20" s="1843"/>
      <c r="P20" s="1844"/>
      <c r="Q20" s="1850"/>
      <c r="R20" s="1851">
        <v>0.119</v>
      </c>
      <c r="S20" s="1852">
        <v>0.124</v>
      </c>
      <c r="T20" s="1844">
        <v>0.118</v>
      </c>
      <c r="U20" s="1836" t="s">
        <v>335</v>
      </c>
      <c r="V20" s="1830"/>
    </row>
    <row r="21" spans="1:22" ht="9.75" customHeight="1" hidden="1">
      <c r="A21" s="1853"/>
      <c r="B21" s="1853"/>
      <c r="C21" s="1831" t="s">
        <v>731</v>
      </c>
      <c r="D21" s="1848"/>
      <c r="E21" s="1807"/>
      <c r="F21" s="1849">
        <v>0.142</v>
      </c>
      <c r="G21" s="1844">
        <v>0.139</v>
      </c>
      <c r="H21" s="1844">
        <v>0.143</v>
      </c>
      <c r="I21" s="1844">
        <v>0.14</v>
      </c>
      <c r="J21" s="1844">
        <v>0.152</v>
      </c>
      <c r="K21" s="1844">
        <v>0.153</v>
      </c>
      <c r="L21" s="1844" t="s">
        <v>335</v>
      </c>
      <c r="M21" s="1844" t="s">
        <v>335</v>
      </c>
      <c r="N21" s="1844" t="s">
        <v>335</v>
      </c>
      <c r="O21" s="640"/>
      <c r="P21" s="636"/>
      <c r="Q21" s="1850"/>
      <c r="R21" s="1851">
        <v>0.142</v>
      </c>
      <c r="S21" s="1852">
        <v>0.152</v>
      </c>
      <c r="T21" s="1844">
        <v>0.143</v>
      </c>
      <c r="U21" s="1836" t="s">
        <v>335</v>
      </c>
      <c r="V21" s="1830"/>
    </row>
    <row r="22" spans="1:22" ht="9.75" customHeight="1">
      <c r="A22" s="740"/>
      <c r="B22" s="2311" t="s">
        <v>732</v>
      </c>
      <c r="C22" s="2311"/>
      <c r="D22" s="1799"/>
      <c r="E22" s="1854"/>
      <c r="F22" s="1826"/>
      <c r="G22" s="1827"/>
      <c r="H22" s="1827"/>
      <c r="I22" s="1827"/>
      <c r="J22" s="1827"/>
      <c r="K22" s="1827"/>
      <c r="L22" s="1827"/>
      <c r="M22" s="1827"/>
      <c r="N22" s="1827"/>
      <c r="O22" s="1855"/>
      <c r="P22" s="1827"/>
      <c r="Q22" s="1828"/>
      <c r="R22" s="1829"/>
      <c r="S22" s="1827"/>
      <c r="T22" s="1827"/>
      <c r="U22" s="1827"/>
      <c r="V22" s="1830"/>
    </row>
    <row r="23" spans="1:22" ht="9.75" customHeight="1">
      <c r="A23" s="204"/>
      <c r="B23" s="204"/>
      <c r="C23" s="1831" t="s">
        <v>728</v>
      </c>
      <c r="D23" s="1832"/>
      <c r="E23" s="1833"/>
      <c r="F23" s="593">
        <v>135883</v>
      </c>
      <c r="G23" s="158">
        <v>140505</v>
      </c>
      <c r="H23" s="158">
        <v>136747</v>
      </c>
      <c r="I23" s="158">
        <v>133994</v>
      </c>
      <c r="J23" s="158">
        <v>125938</v>
      </c>
      <c r="K23" s="158">
        <v>126366</v>
      </c>
      <c r="L23" s="1834" t="s">
        <v>335</v>
      </c>
      <c r="M23" s="1834" t="s">
        <v>335</v>
      </c>
      <c r="N23" s="1834" t="s">
        <v>335</v>
      </c>
      <c r="O23" s="1835"/>
      <c r="P23" s="1836"/>
      <c r="Q23" s="1837"/>
      <c r="R23" s="161">
        <v>135883</v>
      </c>
      <c r="S23" s="1838">
        <v>125938</v>
      </c>
      <c r="T23" s="1839">
        <v>136747</v>
      </c>
      <c r="U23" s="1840" t="s">
        <v>335</v>
      </c>
      <c r="V23" s="1830"/>
    </row>
    <row r="24" spans="1:22" ht="9.75" customHeight="1">
      <c r="A24" s="162"/>
      <c r="B24" s="204"/>
      <c r="C24" s="1831" t="s">
        <v>733</v>
      </c>
      <c r="D24" s="1799"/>
      <c r="E24" s="1841"/>
      <c r="F24" s="1856">
        <v>0.1</v>
      </c>
      <c r="G24" s="1857">
        <v>0.095</v>
      </c>
      <c r="H24" s="1857">
        <v>0.094</v>
      </c>
      <c r="I24" s="1857">
        <v>0.093</v>
      </c>
      <c r="J24" s="1857">
        <v>0.097</v>
      </c>
      <c r="K24" s="1857">
        <v>0.096</v>
      </c>
      <c r="L24" s="1857" t="s">
        <v>335</v>
      </c>
      <c r="M24" s="1857" t="s">
        <v>335</v>
      </c>
      <c r="N24" s="1857" t="s">
        <v>335</v>
      </c>
      <c r="O24" s="1843"/>
      <c r="P24" s="1844"/>
      <c r="Q24" s="1845"/>
      <c r="R24" s="1858">
        <v>0.1</v>
      </c>
      <c r="S24" s="1859">
        <v>0.097</v>
      </c>
      <c r="T24" s="1857">
        <v>0.094</v>
      </c>
      <c r="U24" s="1840" t="s">
        <v>335</v>
      </c>
      <c r="V24" s="1830"/>
    </row>
    <row r="25" spans="1:22" ht="9.75" customHeight="1">
      <c r="A25" s="237"/>
      <c r="B25" s="237"/>
      <c r="C25" s="1831" t="s">
        <v>730</v>
      </c>
      <c r="D25" s="1848"/>
      <c r="E25" s="1807"/>
      <c r="F25" s="1842">
        <v>0.121</v>
      </c>
      <c r="G25" s="1834">
        <v>0.115</v>
      </c>
      <c r="H25" s="1834">
        <v>0.116</v>
      </c>
      <c r="I25" s="1834">
        <v>0.116</v>
      </c>
      <c r="J25" s="1834">
        <v>0.122</v>
      </c>
      <c r="K25" s="1834">
        <v>0.12</v>
      </c>
      <c r="L25" s="1834" t="s">
        <v>335</v>
      </c>
      <c r="M25" s="1834" t="s">
        <v>335</v>
      </c>
      <c r="N25" s="1834" t="s">
        <v>335</v>
      </c>
      <c r="O25" s="1843"/>
      <c r="P25" s="1844"/>
      <c r="Q25" s="1845"/>
      <c r="R25" s="1846">
        <v>0.121</v>
      </c>
      <c r="S25" s="1859">
        <v>0.122</v>
      </c>
      <c r="T25" s="1834">
        <v>0.116</v>
      </c>
      <c r="U25" s="1840" t="s">
        <v>335</v>
      </c>
      <c r="V25" s="1830"/>
    </row>
    <row r="26" spans="1:22" ht="9.75" customHeight="1">
      <c r="A26" s="702"/>
      <c r="B26" s="702"/>
      <c r="C26" s="1831" t="s">
        <v>731</v>
      </c>
      <c r="D26" s="1848"/>
      <c r="E26" s="1807"/>
      <c r="F26" s="1860">
        <v>0.149</v>
      </c>
      <c r="G26" s="1861">
        <v>0.142</v>
      </c>
      <c r="H26" s="1861">
        <v>0.146</v>
      </c>
      <c r="I26" s="1861">
        <v>0.147</v>
      </c>
      <c r="J26" s="1861">
        <v>0.155</v>
      </c>
      <c r="K26" s="1861">
        <v>0.153</v>
      </c>
      <c r="L26" s="1861" t="s">
        <v>335</v>
      </c>
      <c r="M26" s="1861" t="s">
        <v>335</v>
      </c>
      <c r="N26" s="1861" t="s">
        <v>335</v>
      </c>
      <c r="O26" s="1862"/>
      <c r="P26" s="636"/>
      <c r="Q26" s="1863"/>
      <c r="R26" s="1864">
        <v>0.149</v>
      </c>
      <c r="S26" s="1865">
        <v>0.155</v>
      </c>
      <c r="T26" s="1861">
        <v>0.146</v>
      </c>
      <c r="U26" s="1866" t="s">
        <v>335</v>
      </c>
      <c r="V26" s="1867"/>
    </row>
    <row r="27" spans="1:22" ht="9.75" customHeight="1">
      <c r="A27" s="740"/>
      <c r="B27" s="2312" t="s">
        <v>734</v>
      </c>
      <c r="C27" s="2312"/>
      <c r="D27" s="1815"/>
      <c r="E27" s="1825"/>
      <c r="F27" s="1826"/>
      <c r="G27" s="1827"/>
      <c r="H27" s="1827"/>
      <c r="I27" s="1827"/>
      <c r="J27" s="1827"/>
      <c r="K27" s="1827"/>
      <c r="L27" s="1827"/>
      <c r="M27" s="1827"/>
      <c r="N27" s="1827"/>
      <c r="O27" s="1855"/>
      <c r="P27" s="1827"/>
      <c r="Q27" s="1828"/>
      <c r="R27" s="1829"/>
      <c r="S27" s="1827"/>
      <c r="T27" s="1827"/>
      <c r="U27" s="1827"/>
      <c r="V27" s="1830"/>
    </row>
    <row r="28" spans="1:22" ht="9.75" customHeight="1">
      <c r="A28" s="204"/>
      <c r="B28" s="204"/>
      <c r="C28" s="541" t="s">
        <v>728</v>
      </c>
      <c r="D28" s="625"/>
      <c r="E28" s="1868"/>
      <c r="F28" s="593" t="s">
        <v>335</v>
      </c>
      <c r="G28" s="368" t="s">
        <v>335</v>
      </c>
      <c r="H28" s="368" t="s">
        <v>335</v>
      </c>
      <c r="I28" s="368" t="s">
        <v>335</v>
      </c>
      <c r="J28" s="368" t="s">
        <v>335</v>
      </c>
      <c r="K28" s="368" t="s">
        <v>335</v>
      </c>
      <c r="L28" s="158">
        <v>115229</v>
      </c>
      <c r="M28" s="158">
        <v>114894</v>
      </c>
      <c r="N28" s="158">
        <v>113255</v>
      </c>
      <c r="O28" s="1835"/>
      <c r="P28" s="1836"/>
      <c r="Q28" s="1837"/>
      <c r="R28" s="370" t="s">
        <v>335</v>
      </c>
      <c r="S28" s="158" t="s">
        <v>335</v>
      </c>
      <c r="T28" s="158" t="s">
        <v>335</v>
      </c>
      <c r="U28" s="158">
        <v>115229</v>
      </c>
      <c r="V28" s="1869"/>
    </row>
    <row r="29" spans="1:22" ht="9.75" customHeight="1">
      <c r="A29" s="162"/>
      <c r="B29" s="162"/>
      <c r="C29" s="541" t="s">
        <v>730</v>
      </c>
      <c r="D29" s="1806"/>
      <c r="E29" s="1809"/>
      <c r="F29" s="593" t="s">
        <v>335</v>
      </c>
      <c r="G29" s="368" t="s">
        <v>335</v>
      </c>
      <c r="H29" s="368" t="s">
        <v>335</v>
      </c>
      <c r="I29" s="368" t="s">
        <v>335</v>
      </c>
      <c r="J29" s="368" t="s">
        <v>335</v>
      </c>
      <c r="K29" s="368" t="s">
        <v>335</v>
      </c>
      <c r="L29" s="1870">
        <v>0.138</v>
      </c>
      <c r="M29" s="1870">
        <v>0.141</v>
      </c>
      <c r="N29" s="1870">
        <v>0.141</v>
      </c>
      <c r="O29" s="1843"/>
      <c r="P29" s="1844"/>
      <c r="Q29" s="1845"/>
      <c r="R29" s="370" t="s">
        <v>335</v>
      </c>
      <c r="S29" s="158" t="s">
        <v>335</v>
      </c>
      <c r="T29" s="158" t="s">
        <v>335</v>
      </c>
      <c r="U29" s="1871">
        <v>0.138</v>
      </c>
      <c r="V29" s="1872"/>
    </row>
    <row r="30" spans="1:22" ht="9.75" customHeight="1">
      <c r="A30" s="162"/>
      <c r="B30" s="162"/>
      <c r="C30" s="541" t="s">
        <v>731</v>
      </c>
      <c r="D30" s="1806"/>
      <c r="E30" s="1809"/>
      <c r="F30" s="718" t="s">
        <v>335</v>
      </c>
      <c r="G30" s="386" t="s">
        <v>335</v>
      </c>
      <c r="H30" s="386" t="s">
        <v>335</v>
      </c>
      <c r="I30" s="386" t="s">
        <v>335</v>
      </c>
      <c r="J30" s="386" t="s">
        <v>335</v>
      </c>
      <c r="K30" s="386" t="s">
        <v>335</v>
      </c>
      <c r="L30" s="1873">
        <v>0.173</v>
      </c>
      <c r="M30" s="1873">
        <v>0.177</v>
      </c>
      <c r="N30" s="1873">
        <v>0.177</v>
      </c>
      <c r="O30" s="1862"/>
      <c r="P30" s="636"/>
      <c r="Q30" s="1863"/>
      <c r="R30" s="387" t="s">
        <v>335</v>
      </c>
      <c r="S30" s="585" t="s">
        <v>335</v>
      </c>
      <c r="T30" s="585" t="s">
        <v>335</v>
      </c>
      <c r="U30" s="1874">
        <v>0.173</v>
      </c>
      <c r="V30" s="1875"/>
    </row>
    <row r="31" spans="1:22" ht="9.75" customHeight="1">
      <c r="A31" s="2309" t="s">
        <v>388</v>
      </c>
      <c r="B31" s="2309"/>
      <c r="C31" s="2309"/>
      <c r="D31" s="1876"/>
      <c r="E31" s="1816"/>
      <c r="F31" s="1877"/>
      <c r="G31" s="1878"/>
      <c r="H31" s="1878"/>
      <c r="I31" s="1878"/>
      <c r="J31" s="1878"/>
      <c r="K31" s="1878"/>
      <c r="L31" s="1878"/>
      <c r="M31" s="1878"/>
      <c r="N31" s="1878"/>
      <c r="O31" s="596"/>
      <c r="P31" s="511"/>
      <c r="Q31" s="1879"/>
      <c r="R31" s="1880"/>
      <c r="S31" s="1881"/>
      <c r="T31" s="1881"/>
      <c r="U31" s="1881"/>
      <c r="V31" s="1830"/>
    </row>
    <row r="32" spans="1:22" ht="9.75" customHeight="1">
      <c r="A32" s="162"/>
      <c r="B32" s="2314" t="s">
        <v>109</v>
      </c>
      <c r="C32" s="2314"/>
      <c r="D32" s="1811"/>
      <c r="E32" s="1882"/>
      <c r="F32" s="1883">
        <v>43907</v>
      </c>
      <c r="G32" s="1884">
        <v>43573</v>
      </c>
      <c r="H32" s="1884">
        <v>43039</v>
      </c>
      <c r="I32" s="1884">
        <v>43516</v>
      </c>
      <c r="J32" s="1884">
        <v>43057</v>
      </c>
      <c r="K32" s="1884">
        <v>42793</v>
      </c>
      <c r="L32" s="1884">
        <v>42595</v>
      </c>
      <c r="M32" s="1884">
        <v>42380</v>
      </c>
      <c r="N32" s="1884">
        <v>42267</v>
      </c>
      <c r="O32" s="308"/>
      <c r="P32" s="309"/>
      <c r="Q32" s="1885"/>
      <c r="R32" s="792">
        <v>43907</v>
      </c>
      <c r="S32" s="585">
        <v>43057</v>
      </c>
      <c r="T32" s="585">
        <v>43039</v>
      </c>
      <c r="U32" s="585">
        <v>42595</v>
      </c>
      <c r="V32" s="1886"/>
    </row>
    <row r="33" spans="1:22" ht="4.5" customHeight="1">
      <c r="A33" s="1887"/>
      <c r="B33" s="1199"/>
      <c r="C33" s="1888"/>
      <c r="D33" s="1889"/>
      <c r="E33" s="1888"/>
      <c r="F33" s="1888"/>
      <c r="G33" s="1888"/>
      <c r="H33" s="1888"/>
      <c r="I33" s="1888"/>
      <c r="J33" s="1888"/>
      <c r="K33" s="1888"/>
      <c r="L33" s="1888"/>
      <c r="M33" s="1888"/>
      <c r="N33" s="1888"/>
      <c r="O33" s="1888"/>
      <c r="P33" s="1888"/>
      <c r="Q33" s="1888"/>
      <c r="R33" s="1888"/>
      <c r="T33" s="1888"/>
      <c r="U33" s="1888"/>
      <c r="V33" s="1888"/>
    </row>
    <row r="34" spans="1:22" ht="9.75" customHeight="1">
      <c r="A34" s="2206">
        <v>1</v>
      </c>
      <c r="B34" s="2315" t="s">
        <v>398</v>
      </c>
      <c r="C34" s="2316"/>
      <c r="D34" s="2316"/>
      <c r="E34" s="2316"/>
      <c r="F34" s="2316"/>
      <c r="G34" s="2316"/>
      <c r="H34" s="2316"/>
      <c r="I34" s="2316"/>
      <c r="J34" s="2316"/>
      <c r="K34" s="2316"/>
      <c r="L34" s="2316"/>
      <c r="M34" s="2316"/>
      <c r="N34" s="2316"/>
      <c r="O34" s="2316"/>
      <c r="P34" s="2316"/>
      <c r="Q34" s="2316"/>
      <c r="R34" s="2316"/>
      <c r="S34" s="2316"/>
      <c r="T34" s="2316"/>
      <c r="U34" s="2316"/>
      <c r="V34" s="2316"/>
    </row>
    <row r="35" spans="1:22" ht="9.75" customHeight="1">
      <c r="A35" s="2206">
        <v>2</v>
      </c>
      <c r="B35" s="2317" t="s">
        <v>735</v>
      </c>
      <c r="C35" s="2318"/>
      <c r="D35" s="2318"/>
      <c r="E35" s="2318"/>
      <c r="F35" s="2318"/>
      <c r="G35" s="2318"/>
      <c r="H35" s="2318"/>
      <c r="I35" s="2318"/>
      <c r="J35" s="2318"/>
      <c r="K35" s="2318"/>
      <c r="L35" s="2318"/>
      <c r="M35" s="2318"/>
      <c r="N35" s="2318"/>
      <c r="O35" s="2318"/>
      <c r="P35" s="2318"/>
      <c r="Q35" s="2318"/>
      <c r="R35" s="2318"/>
      <c r="S35" s="2318"/>
      <c r="T35" s="2318"/>
      <c r="U35" s="2318"/>
      <c r="V35" s="2318"/>
    </row>
    <row r="36" spans="1:22" ht="9.75" customHeight="1">
      <c r="A36" s="2207">
        <v>3</v>
      </c>
      <c r="B36" s="2315" t="s">
        <v>736</v>
      </c>
      <c r="C36" s="2316"/>
      <c r="D36" s="2316"/>
      <c r="E36" s="2316"/>
      <c r="F36" s="2316"/>
      <c r="G36" s="2316"/>
      <c r="H36" s="2316"/>
      <c r="I36" s="2316"/>
      <c r="J36" s="2316"/>
      <c r="K36" s="2316"/>
      <c r="L36" s="2316"/>
      <c r="M36" s="2316"/>
      <c r="N36" s="2316"/>
      <c r="O36" s="2316"/>
      <c r="P36" s="2316"/>
      <c r="Q36" s="2316"/>
      <c r="R36" s="2316"/>
      <c r="S36" s="2316"/>
      <c r="T36" s="2316"/>
      <c r="U36" s="2316"/>
      <c r="V36" s="2316"/>
    </row>
    <row r="37" spans="1:22" ht="9.75" customHeight="1">
      <c r="A37" s="2206">
        <v>4</v>
      </c>
      <c r="B37" s="2315" t="s">
        <v>737</v>
      </c>
      <c r="C37" s="2316"/>
      <c r="D37" s="2316"/>
      <c r="E37" s="2316"/>
      <c r="F37" s="2316"/>
      <c r="G37" s="2316"/>
      <c r="H37" s="2316"/>
      <c r="I37" s="2316"/>
      <c r="J37" s="2316"/>
      <c r="K37" s="2316"/>
      <c r="L37" s="2316"/>
      <c r="M37" s="2316"/>
      <c r="N37" s="2316"/>
      <c r="O37" s="2316"/>
      <c r="P37" s="2316"/>
      <c r="Q37" s="2316"/>
      <c r="R37" s="2316"/>
      <c r="S37" s="2316"/>
      <c r="T37" s="2316"/>
      <c r="U37" s="2316"/>
      <c r="V37" s="2316"/>
    </row>
    <row r="38" spans="1:22" ht="9.75" customHeight="1">
      <c r="A38" s="2206">
        <v>5</v>
      </c>
      <c r="B38" s="2315" t="s">
        <v>738</v>
      </c>
      <c r="C38" s="2316"/>
      <c r="D38" s="2316"/>
      <c r="E38" s="2316"/>
      <c r="F38" s="2316"/>
      <c r="G38" s="2316"/>
      <c r="H38" s="2316"/>
      <c r="I38" s="2316"/>
      <c r="J38" s="2316"/>
      <c r="K38" s="2316"/>
      <c r="L38" s="2316"/>
      <c r="M38" s="2316"/>
      <c r="N38" s="2316"/>
      <c r="O38" s="2316"/>
      <c r="P38" s="2316"/>
      <c r="Q38" s="2316"/>
      <c r="R38" s="2316"/>
      <c r="S38" s="2316"/>
      <c r="T38" s="2316"/>
      <c r="U38" s="2316"/>
      <c r="V38" s="2316"/>
    </row>
    <row r="39" spans="1:22" ht="9.75" customHeight="1">
      <c r="A39" s="2206">
        <v>6</v>
      </c>
      <c r="B39" s="2315" t="s">
        <v>739</v>
      </c>
      <c r="C39" s="2316"/>
      <c r="D39" s="2316"/>
      <c r="E39" s="2316"/>
      <c r="F39" s="2316"/>
      <c r="G39" s="2316"/>
      <c r="H39" s="2316"/>
      <c r="I39" s="2316"/>
      <c r="J39" s="2316"/>
      <c r="K39" s="2316"/>
      <c r="L39" s="2316"/>
      <c r="M39" s="2316"/>
      <c r="N39" s="2316"/>
      <c r="O39" s="2316"/>
      <c r="P39" s="2316"/>
      <c r="Q39" s="2316"/>
      <c r="R39" s="2316"/>
      <c r="S39" s="2316"/>
      <c r="T39" s="2316"/>
      <c r="U39" s="2316"/>
      <c r="V39" s="2316"/>
    </row>
    <row r="40" spans="1:22" ht="9.75" customHeight="1">
      <c r="A40" s="2206">
        <v>7</v>
      </c>
      <c r="B40" s="2317" t="s">
        <v>740</v>
      </c>
      <c r="C40" s="2317"/>
      <c r="D40" s="2317"/>
      <c r="E40" s="2317"/>
      <c r="F40" s="2317"/>
      <c r="G40" s="2317"/>
      <c r="H40" s="2317"/>
      <c r="I40" s="2317"/>
      <c r="J40" s="2317"/>
      <c r="K40" s="2317"/>
      <c r="L40" s="2317"/>
      <c r="M40" s="2317"/>
      <c r="N40" s="2317"/>
      <c r="O40" s="2317"/>
      <c r="P40" s="2317"/>
      <c r="Q40" s="2317"/>
      <c r="R40" s="2317"/>
      <c r="S40" s="2317"/>
      <c r="T40" s="2317"/>
      <c r="U40" s="2317"/>
      <c r="V40" s="2317"/>
    </row>
    <row r="41" spans="1:22" ht="9.75" customHeight="1">
      <c r="A41" s="1890" t="s">
        <v>335</v>
      </c>
      <c r="B41" s="2315" t="s">
        <v>741</v>
      </c>
      <c r="C41" s="2315"/>
      <c r="D41" s="1891"/>
      <c r="E41" s="1892"/>
      <c r="F41" s="1892"/>
      <c r="G41" s="1892"/>
      <c r="H41" s="1892"/>
      <c r="I41" s="1892"/>
      <c r="J41" s="1892"/>
      <c r="K41" s="1892"/>
      <c r="L41" s="1892"/>
      <c r="M41" s="1892"/>
      <c r="N41" s="1892"/>
      <c r="O41" s="1892"/>
      <c r="P41" s="1892"/>
      <c r="Q41" s="1892"/>
      <c r="R41" s="1892"/>
      <c r="S41" s="1892"/>
      <c r="T41" s="1892"/>
      <c r="U41" s="1892"/>
      <c r="V41" s="1892"/>
    </row>
  </sheetData>
  <sheetProtection formatCells="0" formatColumns="0" formatRows="0" sort="0" autoFilter="0" pivotTables="0"/>
  <mergeCells count="26">
    <mergeCell ref="B32:C32"/>
    <mergeCell ref="B41:C41"/>
    <mergeCell ref="B38:V38"/>
    <mergeCell ref="B39:V39"/>
    <mergeCell ref="B40:V40"/>
    <mergeCell ref="B34:V34"/>
    <mergeCell ref="B35:V35"/>
    <mergeCell ref="B36:V36"/>
    <mergeCell ref="B37:V37"/>
    <mergeCell ref="A31:C31"/>
    <mergeCell ref="B7:C7"/>
    <mergeCell ref="B8:C8"/>
    <mergeCell ref="B9:C9"/>
    <mergeCell ref="B10:C10"/>
    <mergeCell ref="B11:C11"/>
    <mergeCell ref="B17:C17"/>
    <mergeCell ref="B22:C22"/>
    <mergeCell ref="B27:C27"/>
    <mergeCell ref="B12:C12"/>
    <mergeCell ref="A4:C4"/>
    <mergeCell ref="A1:V1"/>
    <mergeCell ref="A6:C6"/>
    <mergeCell ref="A16:C16"/>
    <mergeCell ref="B13:C13"/>
    <mergeCell ref="B14:C14"/>
    <mergeCell ref="B15:C15"/>
  </mergeCells>
  <printOptions horizontalCentered="1"/>
  <pageMargins left="0.25" right="0.25" top="0.5" bottom="0.25" header="0.5" footer="0.5"/>
  <pageSetup horizontalDpi="600" verticalDpi="600" orientation="landscape" paperSize="9" scale="93" r:id="rId1"/>
</worksheet>
</file>

<file path=xl/worksheets/sheet8.xml><?xml version="1.0" encoding="utf-8"?>
<worksheet xmlns="http://schemas.openxmlformats.org/spreadsheetml/2006/main" xmlns:r="http://schemas.openxmlformats.org/officeDocument/2006/relationships">
  <dimension ref="A1:W46"/>
  <sheetViews>
    <sheetView zoomScalePageLayoutView="0" workbookViewId="0" topLeftCell="A1">
      <selection activeCell="A2" sqref="A1:A16384"/>
    </sheetView>
  </sheetViews>
  <sheetFormatPr defaultColWidth="9.140625" defaultRowHeight="13.5" customHeight="1"/>
  <cols>
    <col min="1" max="1" width="2.8515625" style="417" customWidth="1"/>
    <col min="2" max="2" width="49.57421875" style="417" customWidth="1"/>
    <col min="3" max="3" width="4.28125" style="417" customWidth="1"/>
    <col min="4" max="4" width="7.140625" style="418" customWidth="1"/>
    <col min="5" max="5" width="7.00390625" style="419" customWidth="1"/>
    <col min="6" max="12" width="7.00390625" style="417" customWidth="1"/>
    <col min="13" max="13" width="1.28515625" style="417" customWidth="1"/>
    <col min="14" max="14" width="1.7109375" style="420" customWidth="1"/>
    <col min="15" max="15" width="1.28515625" style="421" customWidth="1"/>
    <col min="16" max="16" width="7.140625" style="421" customWidth="1"/>
    <col min="17" max="17" width="7.00390625" style="419" customWidth="1"/>
    <col min="18" max="19" width="7.00390625" style="417" customWidth="1"/>
    <col min="20" max="20" width="1.28515625" style="422" customWidth="1"/>
    <col min="21" max="21" width="9.140625" style="422" customWidth="1"/>
    <col min="22" max="22" width="9.140625" style="345" customWidth="1"/>
    <col min="23" max="23" width="9.140625" style="423" customWidth="1"/>
    <col min="24" max="24" width="9.140625" style="424" customWidth="1"/>
    <col min="25" max="255" width="9.140625" style="345" customWidth="1"/>
    <col min="256" max="16384" width="9.140625" style="345" customWidth="1"/>
  </cols>
  <sheetData>
    <row r="1" spans="1:23" ht="18">
      <c r="A1" s="2306" t="s">
        <v>323</v>
      </c>
      <c r="B1" s="2306"/>
      <c r="C1" s="2306"/>
      <c r="D1" s="2306"/>
      <c r="E1" s="2306"/>
      <c r="F1" s="2306"/>
      <c r="G1" s="2306"/>
      <c r="H1" s="2306"/>
      <c r="I1" s="2306"/>
      <c r="J1" s="2306"/>
      <c r="K1" s="2306"/>
      <c r="L1" s="2306"/>
      <c r="M1" s="2306"/>
      <c r="N1" s="2306"/>
      <c r="O1" s="2306"/>
      <c r="P1" s="2306"/>
      <c r="Q1" s="2306"/>
      <c r="R1" s="2306"/>
      <c r="S1" s="2306"/>
      <c r="T1" s="2306"/>
      <c r="W1" s="2321"/>
    </row>
    <row r="2" spans="1:20" ht="9" customHeight="1">
      <c r="A2" s="346"/>
      <c r="B2" s="346"/>
      <c r="C2" s="346"/>
      <c r="D2" s="346"/>
      <c r="E2" s="346"/>
      <c r="F2" s="347"/>
      <c r="G2" s="347"/>
      <c r="H2" s="347"/>
      <c r="I2" s="347"/>
      <c r="J2" s="347"/>
      <c r="K2" s="347"/>
      <c r="L2" s="347"/>
      <c r="M2" s="346"/>
      <c r="N2" s="346"/>
      <c r="O2" s="346"/>
      <c r="P2" s="346"/>
      <c r="Q2" s="346"/>
      <c r="R2" s="347"/>
      <c r="S2" s="347"/>
      <c r="T2" s="348"/>
    </row>
    <row r="3" spans="1:20" s="349" customFormat="1" ht="10.5" customHeight="1">
      <c r="A3" s="2329" t="s">
        <v>202</v>
      </c>
      <c r="B3" s="2329"/>
      <c r="C3" s="350"/>
      <c r="D3" s="118"/>
      <c r="E3" s="351"/>
      <c r="F3" s="351"/>
      <c r="G3" s="351"/>
      <c r="H3" s="351"/>
      <c r="I3" s="351"/>
      <c r="J3" s="351"/>
      <c r="K3" s="351"/>
      <c r="L3" s="351"/>
      <c r="M3" s="316"/>
      <c r="N3" s="352"/>
      <c r="O3" s="353"/>
      <c r="P3" s="119" t="s">
        <v>278</v>
      </c>
      <c r="Q3" s="120" t="s">
        <v>279</v>
      </c>
      <c r="R3" s="120" t="s">
        <v>279</v>
      </c>
      <c r="S3" s="120" t="s">
        <v>280</v>
      </c>
      <c r="T3" s="354"/>
    </row>
    <row r="4" spans="1:20" s="349" customFormat="1" ht="10.5" customHeight="1">
      <c r="A4" s="355"/>
      <c r="B4" s="355"/>
      <c r="C4" s="356"/>
      <c r="D4" s="123" t="s">
        <v>217</v>
      </c>
      <c r="E4" s="124" t="s">
        <v>225</v>
      </c>
      <c r="F4" s="124" t="s">
        <v>226</v>
      </c>
      <c r="G4" s="124" t="s">
        <v>227</v>
      </c>
      <c r="H4" s="124" t="s">
        <v>228</v>
      </c>
      <c r="I4" s="124" t="s">
        <v>229</v>
      </c>
      <c r="J4" s="124" t="s">
        <v>230</v>
      </c>
      <c r="K4" s="124" t="s">
        <v>231</v>
      </c>
      <c r="L4" s="124" t="s">
        <v>232</v>
      </c>
      <c r="M4" s="125"/>
      <c r="N4" s="133"/>
      <c r="O4" s="357"/>
      <c r="P4" s="128" t="s">
        <v>281</v>
      </c>
      <c r="Q4" s="124" t="s">
        <v>281</v>
      </c>
      <c r="R4" s="124" t="s">
        <v>282</v>
      </c>
      <c r="S4" s="124" t="s">
        <v>282</v>
      </c>
      <c r="T4" s="358"/>
    </row>
    <row r="5" spans="1:20" s="349" customFormat="1" ht="10.5" customHeight="1">
      <c r="A5" s="359"/>
      <c r="B5" s="359"/>
      <c r="C5" s="359"/>
      <c r="D5" s="112"/>
      <c r="E5" s="112"/>
      <c r="F5" s="112"/>
      <c r="G5" s="112"/>
      <c r="H5" s="112"/>
      <c r="I5" s="112"/>
      <c r="J5" s="112"/>
      <c r="K5" s="112"/>
      <c r="L5" s="112"/>
      <c r="M5" s="130"/>
      <c r="N5" s="130"/>
      <c r="O5" s="130"/>
      <c r="P5" s="112"/>
      <c r="Q5" s="112"/>
      <c r="R5" s="112"/>
      <c r="S5" s="112"/>
      <c r="T5" s="360"/>
    </row>
    <row r="6" spans="1:20" s="349" customFormat="1" ht="10.5" customHeight="1">
      <c r="A6" s="2304" t="s">
        <v>324</v>
      </c>
      <c r="B6" s="2304"/>
      <c r="C6" s="130"/>
      <c r="D6" s="361"/>
      <c r="E6" s="362"/>
      <c r="F6" s="362"/>
      <c r="G6" s="362"/>
      <c r="H6" s="362"/>
      <c r="I6" s="362"/>
      <c r="J6" s="362"/>
      <c r="K6" s="362"/>
      <c r="L6" s="362"/>
      <c r="M6" s="363"/>
      <c r="N6" s="112"/>
      <c r="O6" s="361"/>
      <c r="P6" s="362"/>
      <c r="Q6" s="362"/>
      <c r="R6" s="362"/>
      <c r="S6" s="362"/>
      <c r="T6" s="116"/>
    </row>
    <row r="7" spans="1:20" s="349" customFormat="1" ht="10.5" customHeight="1">
      <c r="A7" s="364"/>
      <c r="B7" s="365" t="s">
        <v>325</v>
      </c>
      <c r="C7" s="366"/>
      <c r="D7" s="367">
        <v>2282</v>
      </c>
      <c r="E7" s="368">
        <v>2423</v>
      </c>
      <c r="F7" s="368">
        <v>2453</v>
      </c>
      <c r="G7" s="368">
        <v>2479</v>
      </c>
      <c r="H7" s="368">
        <v>2389</v>
      </c>
      <c r="I7" s="368">
        <v>2474</v>
      </c>
      <c r="J7" s="368">
        <v>2494</v>
      </c>
      <c r="K7" s="368">
        <v>2532</v>
      </c>
      <c r="L7" s="368">
        <v>2454</v>
      </c>
      <c r="M7" s="369"/>
      <c r="N7" s="309"/>
      <c r="O7" s="367"/>
      <c r="P7" s="370">
        <v>4705</v>
      </c>
      <c r="Q7" s="368">
        <v>4863</v>
      </c>
      <c r="R7" s="368">
        <v>9795</v>
      </c>
      <c r="S7" s="368">
        <v>10020</v>
      </c>
      <c r="T7" s="371"/>
    </row>
    <row r="8" spans="1:20" s="349" customFormat="1" ht="10.5" customHeight="1">
      <c r="A8" s="364"/>
      <c r="B8" s="365" t="s">
        <v>326</v>
      </c>
      <c r="C8" s="372"/>
      <c r="D8" s="367">
        <v>399</v>
      </c>
      <c r="E8" s="373">
        <v>429</v>
      </c>
      <c r="F8" s="373">
        <v>407</v>
      </c>
      <c r="G8" s="373">
        <v>412</v>
      </c>
      <c r="H8" s="373">
        <v>409</v>
      </c>
      <c r="I8" s="373">
        <v>403</v>
      </c>
      <c r="J8" s="373">
        <v>377</v>
      </c>
      <c r="K8" s="368">
        <v>394</v>
      </c>
      <c r="L8" s="368">
        <v>363</v>
      </c>
      <c r="M8" s="369"/>
      <c r="N8" s="309"/>
      <c r="O8" s="374"/>
      <c r="P8" s="370">
        <v>828</v>
      </c>
      <c r="Q8" s="368">
        <v>812</v>
      </c>
      <c r="R8" s="368">
        <v>1631</v>
      </c>
      <c r="S8" s="368">
        <v>1522</v>
      </c>
      <c r="T8" s="371"/>
    </row>
    <row r="9" spans="1:20" s="349" customFormat="1" ht="10.5" customHeight="1">
      <c r="A9" s="364"/>
      <c r="B9" s="365" t="s">
        <v>327</v>
      </c>
      <c r="C9" s="372"/>
      <c r="D9" s="367">
        <v>74</v>
      </c>
      <c r="E9" s="373">
        <v>82</v>
      </c>
      <c r="F9" s="373">
        <v>91</v>
      </c>
      <c r="G9" s="373">
        <v>82</v>
      </c>
      <c r="H9" s="373">
        <v>86</v>
      </c>
      <c r="I9" s="373">
        <v>88</v>
      </c>
      <c r="J9" s="373">
        <v>87</v>
      </c>
      <c r="K9" s="368">
        <v>83</v>
      </c>
      <c r="L9" s="368">
        <v>77</v>
      </c>
      <c r="M9" s="369"/>
      <c r="N9" s="309"/>
      <c r="O9" s="374"/>
      <c r="P9" s="370">
        <v>156</v>
      </c>
      <c r="Q9" s="368">
        <v>174</v>
      </c>
      <c r="R9" s="368">
        <v>347</v>
      </c>
      <c r="S9" s="368">
        <v>323</v>
      </c>
      <c r="T9" s="371"/>
    </row>
    <row r="10" spans="1:20" s="349" customFormat="1" ht="10.5" customHeight="1">
      <c r="A10" s="364"/>
      <c r="B10" s="365" t="s">
        <v>328</v>
      </c>
      <c r="C10" s="366"/>
      <c r="D10" s="375">
        <v>8</v>
      </c>
      <c r="E10" s="309">
        <v>8</v>
      </c>
      <c r="F10" s="309">
        <v>8</v>
      </c>
      <c r="G10" s="309">
        <v>9</v>
      </c>
      <c r="H10" s="309">
        <v>10</v>
      </c>
      <c r="I10" s="309">
        <v>11</v>
      </c>
      <c r="J10" s="309">
        <v>11</v>
      </c>
      <c r="K10" s="309">
        <v>11</v>
      </c>
      <c r="L10" s="309">
        <v>9</v>
      </c>
      <c r="M10" s="369"/>
      <c r="N10" s="309"/>
      <c r="O10" s="375"/>
      <c r="P10" s="376">
        <v>16</v>
      </c>
      <c r="Q10" s="309">
        <v>21</v>
      </c>
      <c r="R10" s="309">
        <v>38</v>
      </c>
      <c r="S10" s="309">
        <v>42</v>
      </c>
      <c r="T10" s="371"/>
    </row>
    <row r="11" spans="1:20" s="349" customFormat="1" ht="10.5" customHeight="1">
      <c r="A11" s="130"/>
      <c r="B11" s="130"/>
      <c r="C11" s="130"/>
      <c r="D11" s="377">
        <f>SUM(D7:D10)</f>
        <v>2763</v>
      </c>
      <c r="E11" s="378">
        <f>SUM(E7:E10)</f>
        <v>2942</v>
      </c>
      <c r="F11" s="378">
        <f aca="true" t="shared" si="0" ref="F11:L11">SUM(F7:F10)</f>
        <v>2959</v>
      </c>
      <c r="G11" s="378">
        <f t="shared" si="0"/>
        <v>2982</v>
      </c>
      <c r="H11" s="378">
        <f t="shared" si="0"/>
        <v>2894</v>
      </c>
      <c r="I11" s="378">
        <f t="shared" si="0"/>
        <v>2976</v>
      </c>
      <c r="J11" s="378">
        <f t="shared" si="0"/>
        <v>2969</v>
      </c>
      <c r="K11" s="378">
        <f t="shared" si="0"/>
        <v>3020</v>
      </c>
      <c r="L11" s="378">
        <f t="shared" si="0"/>
        <v>2903</v>
      </c>
      <c r="M11" s="379"/>
      <c r="N11" s="309"/>
      <c r="O11" s="377"/>
      <c r="P11" s="380">
        <f>SUM(P7:P10)</f>
        <v>5705</v>
      </c>
      <c r="Q11" s="378">
        <f>SUM(Q7:Q10)</f>
        <v>5870</v>
      </c>
      <c r="R11" s="378">
        <f>SUM(R7:R10)</f>
        <v>11811</v>
      </c>
      <c r="S11" s="378">
        <f>SUM(S7:S10)</f>
        <v>11907</v>
      </c>
      <c r="T11" s="195"/>
    </row>
    <row r="12" spans="1:20" s="349" customFormat="1" ht="10.5" customHeight="1">
      <c r="A12" s="2304" t="s">
        <v>329</v>
      </c>
      <c r="B12" s="2304"/>
      <c r="C12" s="130"/>
      <c r="D12" s="375"/>
      <c r="E12" s="309"/>
      <c r="F12" s="309"/>
      <c r="G12" s="309"/>
      <c r="H12" s="309"/>
      <c r="I12" s="309"/>
      <c r="J12" s="309"/>
      <c r="K12" s="309"/>
      <c r="L12" s="309"/>
      <c r="M12" s="369"/>
      <c r="N12" s="309"/>
      <c r="O12" s="375"/>
      <c r="P12" s="376"/>
      <c r="Q12" s="309"/>
      <c r="R12" s="309"/>
      <c r="S12" s="309"/>
      <c r="T12" s="371"/>
    </row>
    <row r="13" spans="1:20" s="349" customFormat="1" ht="10.5" customHeight="1">
      <c r="A13" s="364"/>
      <c r="B13" s="365" t="s">
        <v>330</v>
      </c>
      <c r="C13" s="381"/>
      <c r="D13" s="367">
        <v>801</v>
      </c>
      <c r="E13" s="368">
        <v>873</v>
      </c>
      <c r="F13" s="368">
        <v>903</v>
      </c>
      <c r="G13" s="368">
        <v>935</v>
      </c>
      <c r="H13" s="368">
        <v>903</v>
      </c>
      <c r="I13" s="368">
        <v>938</v>
      </c>
      <c r="J13" s="368">
        <v>895</v>
      </c>
      <c r="K13" s="368">
        <v>910</v>
      </c>
      <c r="L13" s="368">
        <v>910</v>
      </c>
      <c r="M13" s="369"/>
      <c r="N13" s="309"/>
      <c r="O13" s="367"/>
      <c r="P13" s="370">
        <v>1674</v>
      </c>
      <c r="Q13" s="368">
        <v>1841</v>
      </c>
      <c r="R13" s="368">
        <v>3679</v>
      </c>
      <c r="S13" s="368">
        <v>3630</v>
      </c>
      <c r="T13" s="371"/>
    </row>
    <row r="14" spans="1:20" s="349" customFormat="1" ht="10.5" customHeight="1">
      <c r="A14" s="364"/>
      <c r="B14" s="365" t="s">
        <v>331</v>
      </c>
      <c r="C14" s="381"/>
      <c r="D14" s="367">
        <v>78</v>
      </c>
      <c r="E14" s="368">
        <v>82</v>
      </c>
      <c r="F14" s="368">
        <v>84</v>
      </c>
      <c r="G14" s="368">
        <v>85</v>
      </c>
      <c r="H14" s="368">
        <v>82</v>
      </c>
      <c r="I14" s="368">
        <v>83</v>
      </c>
      <c r="J14" s="368">
        <v>84</v>
      </c>
      <c r="K14" s="368">
        <v>85</v>
      </c>
      <c r="L14" s="368">
        <v>77</v>
      </c>
      <c r="M14" s="369"/>
      <c r="N14" s="309"/>
      <c r="O14" s="367"/>
      <c r="P14" s="370">
        <v>160</v>
      </c>
      <c r="Q14" s="368">
        <v>165</v>
      </c>
      <c r="R14" s="368">
        <v>334</v>
      </c>
      <c r="S14" s="368">
        <v>333</v>
      </c>
      <c r="T14" s="371"/>
    </row>
    <row r="15" spans="1:20" s="349" customFormat="1" ht="10.5" customHeight="1">
      <c r="A15" s="364"/>
      <c r="B15" s="365" t="s">
        <v>332</v>
      </c>
      <c r="C15" s="381"/>
      <c r="D15" s="367">
        <v>28</v>
      </c>
      <c r="E15" s="368">
        <v>28</v>
      </c>
      <c r="F15" s="368">
        <v>25</v>
      </c>
      <c r="G15" s="368">
        <v>20</v>
      </c>
      <c r="H15" s="368">
        <v>27</v>
      </c>
      <c r="I15" s="368">
        <v>30</v>
      </c>
      <c r="J15" s="368">
        <v>30</v>
      </c>
      <c r="K15" s="368">
        <v>33</v>
      </c>
      <c r="L15" s="368">
        <v>41</v>
      </c>
      <c r="M15" s="369"/>
      <c r="N15" s="309"/>
      <c r="O15" s="367"/>
      <c r="P15" s="370">
        <v>56</v>
      </c>
      <c r="Q15" s="368">
        <v>57</v>
      </c>
      <c r="R15" s="368">
        <v>102</v>
      </c>
      <c r="S15" s="368">
        <v>156</v>
      </c>
      <c r="T15" s="371"/>
    </row>
    <row r="16" spans="1:20" s="349" customFormat="1" ht="10.5" customHeight="1">
      <c r="A16" s="364"/>
      <c r="B16" s="365" t="s">
        <v>333</v>
      </c>
      <c r="C16" s="372"/>
      <c r="D16" s="367">
        <v>45</v>
      </c>
      <c r="E16" s="368">
        <v>44</v>
      </c>
      <c r="F16" s="368">
        <v>45</v>
      </c>
      <c r="G16" s="368">
        <v>46</v>
      </c>
      <c r="H16" s="368">
        <v>50</v>
      </c>
      <c r="I16" s="368">
        <v>52</v>
      </c>
      <c r="J16" s="368">
        <v>52</v>
      </c>
      <c r="K16" s="368">
        <v>52</v>
      </c>
      <c r="L16" s="368">
        <v>52</v>
      </c>
      <c r="M16" s="369"/>
      <c r="N16" s="309"/>
      <c r="O16" s="367"/>
      <c r="P16" s="370">
        <v>89</v>
      </c>
      <c r="Q16" s="368">
        <v>102</v>
      </c>
      <c r="R16" s="368">
        <v>193</v>
      </c>
      <c r="S16" s="368">
        <v>208</v>
      </c>
      <c r="T16" s="371"/>
    </row>
    <row r="17" spans="1:20" s="349" customFormat="1" ht="10.5" customHeight="1">
      <c r="A17" s="364"/>
      <c r="B17" s="365" t="s">
        <v>334</v>
      </c>
      <c r="C17" s="366"/>
      <c r="D17" s="367" t="s">
        <v>335</v>
      </c>
      <c r="E17" s="368" t="s">
        <v>335</v>
      </c>
      <c r="F17" s="368" t="s">
        <v>335</v>
      </c>
      <c r="G17" s="368" t="s">
        <v>335</v>
      </c>
      <c r="H17" s="368" t="s">
        <v>335</v>
      </c>
      <c r="I17" s="368" t="s">
        <v>335</v>
      </c>
      <c r="J17" s="368">
        <v>36</v>
      </c>
      <c r="K17" s="368">
        <v>36</v>
      </c>
      <c r="L17" s="368">
        <v>36</v>
      </c>
      <c r="M17" s="369"/>
      <c r="N17" s="309"/>
      <c r="O17" s="367"/>
      <c r="P17" s="382" t="s">
        <v>335</v>
      </c>
      <c r="Q17" s="368" t="s">
        <v>335</v>
      </c>
      <c r="R17" s="368" t="s">
        <v>335</v>
      </c>
      <c r="S17" s="368">
        <v>144</v>
      </c>
      <c r="T17" s="371"/>
    </row>
    <row r="18" spans="1:20" s="349" customFormat="1" ht="10.5" customHeight="1">
      <c r="A18" s="364"/>
      <c r="B18" s="365" t="s">
        <v>336</v>
      </c>
      <c r="C18" s="366"/>
      <c r="D18" s="375">
        <v>13</v>
      </c>
      <c r="E18" s="309">
        <v>10</v>
      </c>
      <c r="F18" s="309">
        <v>9</v>
      </c>
      <c r="G18" s="309">
        <v>13</v>
      </c>
      <c r="H18" s="309">
        <v>10</v>
      </c>
      <c r="I18" s="309">
        <v>18</v>
      </c>
      <c r="J18" s="309">
        <v>24</v>
      </c>
      <c r="K18" s="309">
        <v>21</v>
      </c>
      <c r="L18" s="309">
        <v>34</v>
      </c>
      <c r="M18" s="369"/>
      <c r="N18" s="309"/>
      <c r="O18" s="375"/>
      <c r="P18" s="376">
        <v>23</v>
      </c>
      <c r="Q18" s="309">
        <v>28</v>
      </c>
      <c r="R18" s="309">
        <v>50</v>
      </c>
      <c r="S18" s="309">
        <v>110</v>
      </c>
      <c r="T18" s="371"/>
    </row>
    <row r="19" spans="1:20" s="349" customFormat="1" ht="10.5" customHeight="1">
      <c r="A19" s="350"/>
      <c r="B19" s="350"/>
      <c r="C19" s="350"/>
      <c r="D19" s="377">
        <f>SUM(D13:D18)</f>
        <v>965</v>
      </c>
      <c r="E19" s="378">
        <f>SUM(E13:E18)</f>
        <v>1037</v>
      </c>
      <c r="F19" s="378">
        <f aca="true" t="shared" si="1" ref="F19:L19">SUM(F13:F18)</f>
        <v>1066</v>
      </c>
      <c r="G19" s="378">
        <f t="shared" si="1"/>
        <v>1099</v>
      </c>
      <c r="H19" s="378">
        <f t="shared" si="1"/>
        <v>1072</v>
      </c>
      <c r="I19" s="378">
        <f t="shared" si="1"/>
        <v>1121</v>
      </c>
      <c r="J19" s="378">
        <f t="shared" si="1"/>
        <v>1121</v>
      </c>
      <c r="K19" s="378">
        <f t="shared" si="1"/>
        <v>1137</v>
      </c>
      <c r="L19" s="378">
        <f t="shared" si="1"/>
        <v>1150</v>
      </c>
      <c r="M19" s="379"/>
      <c r="N19" s="309"/>
      <c r="O19" s="377"/>
      <c r="P19" s="380">
        <f>SUM(P13:P18)</f>
        <v>2002</v>
      </c>
      <c r="Q19" s="378">
        <f>SUM(Q13:Q18)</f>
        <v>2193</v>
      </c>
      <c r="R19" s="378">
        <f>SUM(R13:R18)</f>
        <v>4358</v>
      </c>
      <c r="S19" s="378">
        <f>SUM(S13:S18)</f>
        <v>4581</v>
      </c>
      <c r="T19" s="195"/>
    </row>
    <row r="20" spans="1:20" s="349" customFormat="1" ht="10.5" customHeight="1">
      <c r="A20" s="2330" t="s">
        <v>337</v>
      </c>
      <c r="B20" s="2330"/>
      <c r="C20" s="384"/>
      <c r="D20" s="385">
        <f>D11-D19</f>
        <v>1798</v>
      </c>
      <c r="E20" s="386">
        <f>E11-E19</f>
        <v>1905</v>
      </c>
      <c r="F20" s="386">
        <f aca="true" t="shared" si="2" ref="F20:L20">F11-F19</f>
        <v>1893</v>
      </c>
      <c r="G20" s="386">
        <f t="shared" si="2"/>
        <v>1883</v>
      </c>
      <c r="H20" s="386">
        <f t="shared" si="2"/>
        <v>1822</v>
      </c>
      <c r="I20" s="386">
        <f t="shared" si="2"/>
        <v>1855</v>
      </c>
      <c r="J20" s="386">
        <f t="shared" si="2"/>
        <v>1848</v>
      </c>
      <c r="K20" s="386">
        <f t="shared" si="2"/>
        <v>1883</v>
      </c>
      <c r="L20" s="386">
        <f t="shared" si="2"/>
        <v>1753</v>
      </c>
      <c r="M20" s="308"/>
      <c r="N20" s="309"/>
      <c r="O20" s="385"/>
      <c r="P20" s="387">
        <f>P11-P19</f>
        <v>3703</v>
      </c>
      <c r="Q20" s="386">
        <f>Q11-Q19</f>
        <v>3677</v>
      </c>
      <c r="R20" s="386">
        <f>R11-R19</f>
        <v>7453</v>
      </c>
      <c r="S20" s="386">
        <f>S11-S19</f>
        <v>7326</v>
      </c>
      <c r="T20" s="388"/>
    </row>
    <row r="21" spans="1:20" ht="9" customHeight="1">
      <c r="A21" s="389"/>
      <c r="B21" s="389"/>
      <c r="C21" s="389"/>
      <c r="D21" s="390"/>
      <c r="E21" s="391"/>
      <c r="F21" s="391"/>
      <c r="G21" s="391"/>
      <c r="H21" s="391"/>
      <c r="I21" s="391"/>
      <c r="J21" s="391"/>
      <c r="K21" s="391"/>
      <c r="L21" s="391"/>
      <c r="M21" s="391"/>
      <c r="N21" s="391"/>
      <c r="O21" s="390"/>
      <c r="P21" s="390"/>
      <c r="Q21" s="391"/>
      <c r="R21" s="391"/>
      <c r="S21" s="391"/>
      <c r="T21" s="391"/>
    </row>
    <row r="22" spans="1:20" ht="9" customHeight="1">
      <c r="A22" s="389"/>
      <c r="B22" s="389"/>
      <c r="C22" s="389"/>
      <c r="D22" s="390"/>
      <c r="E22" s="390"/>
      <c r="F22" s="391"/>
      <c r="G22" s="391"/>
      <c r="H22" s="391"/>
      <c r="I22" s="391"/>
      <c r="J22" s="391"/>
      <c r="K22" s="391"/>
      <c r="L22" s="391"/>
      <c r="M22" s="391"/>
      <c r="N22" s="391"/>
      <c r="O22" s="391"/>
      <c r="P22" s="390"/>
      <c r="Q22" s="390"/>
      <c r="R22" s="391"/>
      <c r="S22" s="391"/>
      <c r="T22" s="391"/>
    </row>
    <row r="23" spans="1:20" ht="18">
      <c r="A23" s="2306" t="s">
        <v>338</v>
      </c>
      <c r="B23" s="2306"/>
      <c r="C23" s="2306"/>
      <c r="D23" s="2306"/>
      <c r="E23" s="2306"/>
      <c r="F23" s="2306"/>
      <c r="G23" s="2306"/>
      <c r="H23" s="2306"/>
      <c r="I23" s="2306"/>
      <c r="J23" s="2306"/>
      <c r="K23" s="2306"/>
      <c r="L23" s="2306"/>
      <c r="M23" s="2306"/>
      <c r="N23" s="2306"/>
      <c r="O23" s="2306"/>
      <c r="P23" s="2306"/>
      <c r="Q23" s="2306"/>
      <c r="R23" s="2306"/>
      <c r="S23" s="2306"/>
      <c r="T23" s="2306"/>
    </row>
    <row r="24" spans="1:20" s="392" customFormat="1" ht="9" customHeight="1">
      <c r="A24" s="350"/>
      <c r="B24" s="350"/>
      <c r="C24" s="350"/>
      <c r="D24" s="350"/>
      <c r="E24" s="350"/>
      <c r="F24" s="117"/>
      <c r="G24" s="117"/>
      <c r="H24" s="117"/>
      <c r="I24" s="117"/>
      <c r="J24" s="117"/>
      <c r="K24" s="117"/>
      <c r="L24" s="117"/>
      <c r="M24" s="350"/>
      <c r="N24" s="350"/>
      <c r="O24" s="350"/>
      <c r="P24" s="350"/>
      <c r="Q24" s="350"/>
      <c r="R24" s="117"/>
      <c r="S24" s="117"/>
      <c r="T24" s="393"/>
    </row>
    <row r="25" spans="1:20" s="349" customFormat="1" ht="10.5" customHeight="1">
      <c r="A25" s="2329" t="s">
        <v>202</v>
      </c>
      <c r="B25" s="2329"/>
      <c r="C25" s="350"/>
      <c r="D25" s="118"/>
      <c r="E25" s="351"/>
      <c r="F25" s="351"/>
      <c r="G25" s="351"/>
      <c r="H25" s="351"/>
      <c r="I25" s="351"/>
      <c r="J25" s="351"/>
      <c r="K25" s="351"/>
      <c r="L25" s="351"/>
      <c r="M25" s="316"/>
      <c r="N25" s="352"/>
      <c r="O25" s="353"/>
      <c r="P25" s="119" t="s">
        <v>278</v>
      </c>
      <c r="Q25" s="120" t="s">
        <v>279</v>
      </c>
      <c r="R25" s="120" t="s">
        <v>279</v>
      </c>
      <c r="S25" s="120" t="s">
        <v>280</v>
      </c>
      <c r="T25" s="354"/>
    </row>
    <row r="26" spans="1:20" s="349" customFormat="1" ht="10.5" customHeight="1">
      <c r="A26" s="355"/>
      <c r="B26" s="355"/>
      <c r="C26" s="356"/>
      <c r="D26" s="123" t="s">
        <v>217</v>
      </c>
      <c r="E26" s="124" t="s">
        <v>225</v>
      </c>
      <c r="F26" s="124" t="s">
        <v>226</v>
      </c>
      <c r="G26" s="124" t="s">
        <v>227</v>
      </c>
      <c r="H26" s="124" t="s">
        <v>228</v>
      </c>
      <c r="I26" s="124" t="s">
        <v>229</v>
      </c>
      <c r="J26" s="124" t="s">
        <v>230</v>
      </c>
      <c r="K26" s="124" t="s">
        <v>231</v>
      </c>
      <c r="L26" s="124" t="s">
        <v>232</v>
      </c>
      <c r="M26" s="358"/>
      <c r="N26" s="133"/>
      <c r="O26" s="357"/>
      <c r="P26" s="128" t="s">
        <v>281</v>
      </c>
      <c r="Q26" s="124" t="s">
        <v>281</v>
      </c>
      <c r="R26" s="124" t="s">
        <v>282</v>
      </c>
      <c r="S26" s="124" t="s">
        <v>282</v>
      </c>
      <c r="T26" s="358"/>
    </row>
    <row r="27" spans="1:20" s="349" customFormat="1" ht="10.5" customHeight="1">
      <c r="A27" s="394"/>
      <c r="B27" s="394"/>
      <c r="C27" s="117"/>
      <c r="D27" s="395"/>
      <c r="E27" s="395"/>
      <c r="F27" s="395"/>
      <c r="G27" s="395"/>
      <c r="H27" s="395"/>
      <c r="I27" s="395"/>
      <c r="J27" s="395"/>
      <c r="K27" s="395"/>
      <c r="L27" s="395"/>
      <c r="M27" s="396"/>
      <c r="N27" s="397"/>
      <c r="O27" s="397"/>
      <c r="P27" s="395"/>
      <c r="Q27" s="395"/>
      <c r="R27" s="395"/>
      <c r="S27" s="395"/>
      <c r="T27" s="398"/>
    </row>
    <row r="28" spans="1:20" s="349" customFormat="1" ht="10.5" customHeight="1">
      <c r="A28" s="2322" t="s">
        <v>339</v>
      </c>
      <c r="B28" s="2322"/>
      <c r="C28" s="117"/>
      <c r="D28" s="400">
        <v>88</v>
      </c>
      <c r="E28" s="401">
        <v>78</v>
      </c>
      <c r="F28" s="401">
        <v>88</v>
      </c>
      <c r="G28" s="401">
        <v>98</v>
      </c>
      <c r="H28" s="401">
        <v>97</v>
      </c>
      <c r="I28" s="401">
        <v>106</v>
      </c>
      <c r="J28" s="401">
        <v>118</v>
      </c>
      <c r="K28" s="401">
        <v>99</v>
      </c>
      <c r="L28" s="401">
        <v>114</v>
      </c>
      <c r="M28" s="369"/>
      <c r="N28" s="309"/>
      <c r="O28" s="400"/>
      <c r="P28" s="370">
        <v>166</v>
      </c>
      <c r="Q28" s="401">
        <v>203</v>
      </c>
      <c r="R28" s="401">
        <v>389</v>
      </c>
      <c r="S28" s="401">
        <v>438</v>
      </c>
      <c r="T28" s="402"/>
    </row>
    <row r="29" spans="1:20" s="349" customFormat="1" ht="10.5" customHeight="1">
      <c r="A29" s="2323" t="s">
        <v>340</v>
      </c>
      <c r="B29" s="2323"/>
      <c r="C29" s="404"/>
      <c r="D29" s="367">
        <v>205</v>
      </c>
      <c r="E29" s="368">
        <v>212</v>
      </c>
      <c r="F29" s="368">
        <v>215</v>
      </c>
      <c r="G29" s="368">
        <v>223</v>
      </c>
      <c r="H29" s="368">
        <v>195</v>
      </c>
      <c r="I29" s="368">
        <v>191</v>
      </c>
      <c r="J29" s="368">
        <v>194</v>
      </c>
      <c r="K29" s="368">
        <v>203</v>
      </c>
      <c r="L29" s="368">
        <v>188</v>
      </c>
      <c r="M29" s="369"/>
      <c r="N29" s="309"/>
      <c r="O29" s="367"/>
      <c r="P29" s="370">
        <v>417</v>
      </c>
      <c r="Q29" s="368">
        <v>386</v>
      </c>
      <c r="R29" s="368">
        <v>824</v>
      </c>
      <c r="S29" s="368">
        <v>775</v>
      </c>
      <c r="T29" s="201"/>
    </row>
    <row r="30" spans="1:20" s="349" customFormat="1" ht="10.5" customHeight="1">
      <c r="A30" s="2322" t="s">
        <v>341</v>
      </c>
      <c r="B30" s="2322"/>
      <c r="C30" s="404"/>
      <c r="D30" s="367">
        <v>114</v>
      </c>
      <c r="E30" s="368">
        <v>117</v>
      </c>
      <c r="F30" s="368">
        <v>117</v>
      </c>
      <c r="G30" s="368">
        <v>118</v>
      </c>
      <c r="H30" s="368">
        <v>109</v>
      </c>
      <c r="I30" s="368">
        <v>118</v>
      </c>
      <c r="J30" s="368">
        <v>111</v>
      </c>
      <c r="K30" s="368">
        <v>112</v>
      </c>
      <c r="L30" s="368">
        <v>98</v>
      </c>
      <c r="M30" s="369"/>
      <c r="N30" s="309"/>
      <c r="O30" s="374"/>
      <c r="P30" s="370">
        <v>231</v>
      </c>
      <c r="Q30" s="368">
        <v>227</v>
      </c>
      <c r="R30" s="368">
        <v>462</v>
      </c>
      <c r="S30" s="368">
        <v>418</v>
      </c>
      <c r="T30" s="201"/>
    </row>
    <row r="31" spans="1:20" s="349" customFormat="1" ht="10.5" customHeight="1">
      <c r="A31" s="2322" t="s">
        <v>342</v>
      </c>
      <c r="B31" s="2322"/>
      <c r="C31" s="404"/>
      <c r="D31" s="367">
        <v>87</v>
      </c>
      <c r="E31" s="373">
        <v>113</v>
      </c>
      <c r="F31" s="373">
        <v>133</v>
      </c>
      <c r="G31" s="368">
        <v>137</v>
      </c>
      <c r="H31" s="368">
        <v>127</v>
      </c>
      <c r="I31" s="368">
        <v>138</v>
      </c>
      <c r="J31" s="368">
        <v>137</v>
      </c>
      <c r="K31" s="368">
        <v>140</v>
      </c>
      <c r="L31" s="368">
        <v>135</v>
      </c>
      <c r="M31" s="369"/>
      <c r="N31" s="309"/>
      <c r="O31" s="374"/>
      <c r="P31" s="370">
        <v>200</v>
      </c>
      <c r="Q31" s="368">
        <v>265</v>
      </c>
      <c r="R31" s="368">
        <v>535</v>
      </c>
      <c r="S31" s="368">
        <v>560</v>
      </c>
      <c r="T31" s="201"/>
    </row>
    <row r="32" spans="1:20" s="349" customFormat="1" ht="10.5" customHeight="1">
      <c r="A32" s="2322" t="s">
        <v>343</v>
      </c>
      <c r="B32" s="2322"/>
      <c r="C32" s="404"/>
      <c r="D32" s="367">
        <v>168</v>
      </c>
      <c r="E32" s="368">
        <v>142</v>
      </c>
      <c r="F32" s="368">
        <v>126</v>
      </c>
      <c r="G32" s="368">
        <v>119</v>
      </c>
      <c r="H32" s="368">
        <v>117</v>
      </c>
      <c r="I32" s="368">
        <v>112</v>
      </c>
      <c r="J32" s="368">
        <v>110</v>
      </c>
      <c r="K32" s="368">
        <v>107</v>
      </c>
      <c r="L32" s="368">
        <v>105</v>
      </c>
      <c r="M32" s="369"/>
      <c r="N32" s="309"/>
      <c r="O32" s="374"/>
      <c r="P32" s="370">
        <v>310</v>
      </c>
      <c r="Q32" s="368">
        <v>229</v>
      </c>
      <c r="R32" s="368">
        <v>474</v>
      </c>
      <c r="S32" s="368">
        <v>424</v>
      </c>
      <c r="T32" s="201"/>
    </row>
    <row r="33" spans="1:20" s="349" customFormat="1" ht="10.5" customHeight="1">
      <c r="A33" s="2322" t="s">
        <v>344</v>
      </c>
      <c r="B33" s="2322"/>
      <c r="C33" s="404"/>
      <c r="D33" s="367">
        <v>300</v>
      </c>
      <c r="E33" s="368">
        <v>282</v>
      </c>
      <c r="F33" s="368">
        <v>267</v>
      </c>
      <c r="G33" s="368">
        <v>258</v>
      </c>
      <c r="H33" s="368">
        <v>249</v>
      </c>
      <c r="I33" s="368">
        <v>240</v>
      </c>
      <c r="J33" s="368">
        <v>230</v>
      </c>
      <c r="K33" s="368">
        <v>219</v>
      </c>
      <c r="L33" s="368">
        <v>219</v>
      </c>
      <c r="M33" s="369"/>
      <c r="N33" s="309"/>
      <c r="O33" s="374"/>
      <c r="P33" s="370">
        <v>582</v>
      </c>
      <c r="Q33" s="368">
        <v>489</v>
      </c>
      <c r="R33" s="368">
        <v>1014</v>
      </c>
      <c r="S33" s="368">
        <v>880</v>
      </c>
      <c r="T33" s="201"/>
    </row>
    <row r="34" spans="1:20" s="349" customFormat="1" ht="10.5" customHeight="1">
      <c r="A34" s="2322" t="s">
        <v>345</v>
      </c>
      <c r="B34" s="2322"/>
      <c r="C34" s="404"/>
      <c r="D34" s="367">
        <v>95</v>
      </c>
      <c r="E34" s="368">
        <v>97</v>
      </c>
      <c r="F34" s="368">
        <v>93</v>
      </c>
      <c r="G34" s="368">
        <v>94</v>
      </c>
      <c r="H34" s="368">
        <v>86</v>
      </c>
      <c r="I34" s="368">
        <v>85</v>
      </c>
      <c r="J34" s="368">
        <v>92</v>
      </c>
      <c r="K34" s="368">
        <v>81</v>
      </c>
      <c r="L34" s="368">
        <v>80</v>
      </c>
      <c r="M34" s="369"/>
      <c r="N34" s="309"/>
      <c r="O34" s="374"/>
      <c r="P34" s="370">
        <v>192</v>
      </c>
      <c r="Q34" s="368">
        <v>171</v>
      </c>
      <c r="R34" s="368">
        <v>358</v>
      </c>
      <c r="S34" s="368">
        <v>335</v>
      </c>
      <c r="T34" s="201"/>
    </row>
    <row r="35" spans="1:20" s="349" customFormat="1" ht="10.5" customHeight="1">
      <c r="A35" s="2322" t="s">
        <v>346</v>
      </c>
      <c r="B35" s="2322"/>
      <c r="C35" s="117"/>
      <c r="D35" s="367">
        <v>108</v>
      </c>
      <c r="E35" s="368">
        <v>103</v>
      </c>
      <c r="F35" s="368">
        <v>98</v>
      </c>
      <c r="G35" s="368">
        <v>106</v>
      </c>
      <c r="H35" s="368">
        <v>107</v>
      </c>
      <c r="I35" s="368">
        <v>101</v>
      </c>
      <c r="J35" s="368">
        <v>98</v>
      </c>
      <c r="K35" s="368">
        <v>96</v>
      </c>
      <c r="L35" s="368">
        <v>107</v>
      </c>
      <c r="M35" s="369"/>
      <c r="N35" s="309"/>
      <c r="O35" s="374"/>
      <c r="P35" s="370">
        <v>211</v>
      </c>
      <c r="Q35" s="368">
        <v>208</v>
      </c>
      <c r="R35" s="368">
        <v>412</v>
      </c>
      <c r="S35" s="368">
        <v>402</v>
      </c>
      <c r="T35" s="201"/>
    </row>
    <row r="36" spans="1:20" s="349" customFormat="1" ht="10.5" customHeight="1">
      <c r="A36" s="2322" t="s">
        <v>347</v>
      </c>
      <c r="B36" s="2322"/>
      <c r="C36" s="404"/>
      <c r="D36" s="367">
        <v>-12</v>
      </c>
      <c r="E36" s="373">
        <v>1</v>
      </c>
      <c r="F36" s="373">
        <v>-9</v>
      </c>
      <c r="G36" s="368">
        <v>21</v>
      </c>
      <c r="H36" s="368">
        <v>1</v>
      </c>
      <c r="I36" s="368">
        <v>14</v>
      </c>
      <c r="J36" s="368">
        <v>-17</v>
      </c>
      <c r="K36" s="368">
        <v>-16</v>
      </c>
      <c r="L36" s="368">
        <v>41</v>
      </c>
      <c r="M36" s="405"/>
      <c r="N36" s="406"/>
      <c r="O36" s="374"/>
      <c r="P36" s="370">
        <v>-11</v>
      </c>
      <c r="Q36" s="368">
        <v>15</v>
      </c>
      <c r="R36" s="368">
        <v>27</v>
      </c>
      <c r="S36" s="368">
        <v>53</v>
      </c>
      <c r="T36" s="201"/>
    </row>
    <row r="37" spans="1:20" s="349" customFormat="1" ht="10.5" customHeight="1">
      <c r="A37" s="2322" t="s">
        <v>348</v>
      </c>
      <c r="B37" s="2322"/>
      <c r="C37" s="407"/>
      <c r="D37" s="367">
        <v>76</v>
      </c>
      <c r="E37" s="368">
        <v>57</v>
      </c>
      <c r="F37" s="368">
        <v>9</v>
      </c>
      <c r="G37" s="368">
        <v>48</v>
      </c>
      <c r="H37" s="368">
        <v>83</v>
      </c>
      <c r="I37" s="368">
        <v>72</v>
      </c>
      <c r="J37" s="368">
        <v>61</v>
      </c>
      <c r="K37" s="368">
        <v>70</v>
      </c>
      <c r="L37" s="368">
        <v>81</v>
      </c>
      <c r="M37" s="405"/>
      <c r="N37" s="406"/>
      <c r="O37" s="374"/>
      <c r="P37" s="370">
        <v>133</v>
      </c>
      <c r="Q37" s="368">
        <v>155</v>
      </c>
      <c r="R37" s="368">
        <v>212</v>
      </c>
      <c r="S37" s="368">
        <v>264</v>
      </c>
      <c r="T37" s="201"/>
    </row>
    <row r="38" spans="1:20" s="349" customFormat="1" ht="10.5" customHeight="1">
      <c r="A38" s="2322" t="s">
        <v>111</v>
      </c>
      <c r="B38" s="2322"/>
      <c r="C38" s="408"/>
      <c r="D38" s="367">
        <v>-21</v>
      </c>
      <c r="E38" s="368">
        <v>5</v>
      </c>
      <c r="F38" s="368">
        <v>6</v>
      </c>
      <c r="G38" s="368">
        <v>2</v>
      </c>
      <c r="H38" s="368">
        <v>0</v>
      </c>
      <c r="I38" s="368">
        <v>-3</v>
      </c>
      <c r="J38" s="368">
        <v>-4</v>
      </c>
      <c r="K38" s="368">
        <v>-9</v>
      </c>
      <c r="L38" s="368">
        <v>-11</v>
      </c>
      <c r="M38" s="405"/>
      <c r="N38" s="406"/>
      <c r="O38" s="374"/>
      <c r="P38" s="370">
        <v>-16</v>
      </c>
      <c r="Q38" s="368">
        <v>-3</v>
      </c>
      <c r="R38" s="368">
        <v>5</v>
      </c>
      <c r="S38" s="368">
        <v>-32</v>
      </c>
      <c r="T38" s="409"/>
    </row>
    <row r="39" spans="1:20" s="349" customFormat="1" ht="10.5" customHeight="1">
      <c r="A39" s="2322" t="s">
        <v>110</v>
      </c>
      <c r="B39" s="2322"/>
      <c r="C39" s="408"/>
      <c r="D39" s="367">
        <v>12</v>
      </c>
      <c r="E39" s="368">
        <v>21</v>
      </c>
      <c r="F39" s="368">
        <v>5</v>
      </c>
      <c r="G39" s="368">
        <v>18</v>
      </c>
      <c r="H39" s="368">
        <v>17</v>
      </c>
      <c r="I39" s="368">
        <v>4</v>
      </c>
      <c r="J39" s="368">
        <v>9</v>
      </c>
      <c r="K39" s="368">
        <v>17</v>
      </c>
      <c r="L39" s="368">
        <v>35</v>
      </c>
      <c r="M39" s="369"/>
      <c r="N39" s="309"/>
      <c r="O39" s="374"/>
      <c r="P39" s="370">
        <v>33</v>
      </c>
      <c r="Q39" s="368">
        <v>21</v>
      </c>
      <c r="R39" s="368">
        <v>44</v>
      </c>
      <c r="S39" s="368">
        <v>91</v>
      </c>
      <c r="T39" s="201"/>
    </row>
    <row r="40" spans="1:20" s="349" customFormat="1" ht="10.5" customHeight="1">
      <c r="A40" s="2322" t="s">
        <v>349</v>
      </c>
      <c r="B40" s="2322"/>
      <c r="C40" s="407"/>
      <c r="D40" s="367">
        <v>52</v>
      </c>
      <c r="E40" s="373">
        <v>41</v>
      </c>
      <c r="F40" s="373">
        <v>45</v>
      </c>
      <c r="G40" s="368">
        <v>40</v>
      </c>
      <c r="H40" s="368">
        <v>29</v>
      </c>
      <c r="I40" s="368">
        <v>26</v>
      </c>
      <c r="J40" s="368">
        <v>39</v>
      </c>
      <c r="K40" s="368">
        <v>30</v>
      </c>
      <c r="L40" s="368">
        <v>24</v>
      </c>
      <c r="M40" s="369"/>
      <c r="N40" s="309"/>
      <c r="O40" s="374"/>
      <c r="P40" s="370">
        <v>93</v>
      </c>
      <c r="Q40" s="368">
        <v>55</v>
      </c>
      <c r="R40" s="368">
        <v>140</v>
      </c>
      <c r="S40" s="368">
        <v>155</v>
      </c>
      <c r="T40" s="201"/>
    </row>
    <row r="41" spans="1:20" s="349" customFormat="1" ht="10.5" customHeight="1">
      <c r="A41" s="2290" t="s">
        <v>350</v>
      </c>
      <c r="B41" s="2290"/>
      <c r="C41" s="303"/>
      <c r="D41" s="410">
        <v>97</v>
      </c>
      <c r="E41" s="411">
        <v>460</v>
      </c>
      <c r="F41" s="411">
        <v>94</v>
      </c>
      <c r="G41" s="411">
        <v>84</v>
      </c>
      <c r="H41" s="411">
        <v>85</v>
      </c>
      <c r="I41" s="411">
        <v>106</v>
      </c>
      <c r="J41" s="411">
        <v>113</v>
      </c>
      <c r="K41" s="411">
        <v>103</v>
      </c>
      <c r="L41" s="411">
        <v>101</v>
      </c>
      <c r="M41" s="369"/>
      <c r="N41" s="309"/>
      <c r="O41" s="410"/>
      <c r="P41" s="376">
        <v>557</v>
      </c>
      <c r="Q41" s="309">
        <v>191</v>
      </c>
      <c r="R41" s="309">
        <v>369</v>
      </c>
      <c r="S41" s="309">
        <v>396</v>
      </c>
      <c r="T41" s="201"/>
    </row>
    <row r="42" spans="1:20" s="349" customFormat="1" ht="10.5" customHeight="1">
      <c r="A42" s="2328" t="s">
        <v>351</v>
      </c>
      <c r="B42" s="2328"/>
      <c r="C42" s="412"/>
      <c r="D42" s="377">
        <f>SUM(D28:D41)</f>
        <v>1369</v>
      </c>
      <c r="E42" s="378">
        <f>SUM(E28:E41)</f>
        <v>1729</v>
      </c>
      <c r="F42" s="378">
        <f aca="true" t="shared" si="3" ref="F42:L42">SUM(F28:F41)</f>
        <v>1287</v>
      </c>
      <c r="G42" s="378">
        <f t="shared" si="3"/>
        <v>1366</v>
      </c>
      <c r="H42" s="378">
        <f t="shared" si="3"/>
        <v>1302</v>
      </c>
      <c r="I42" s="378">
        <f t="shared" si="3"/>
        <v>1310</v>
      </c>
      <c r="J42" s="378">
        <f t="shared" si="3"/>
        <v>1291</v>
      </c>
      <c r="K42" s="378">
        <f t="shared" si="3"/>
        <v>1252</v>
      </c>
      <c r="L42" s="378">
        <f t="shared" si="3"/>
        <v>1317</v>
      </c>
      <c r="M42" s="379"/>
      <c r="N42" s="309"/>
      <c r="O42" s="377"/>
      <c r="P42" s="380">
        <f>SUM(P28:P41)</f>
        <v>3098</v>
      </c>
      <c r="Q42" s="378">
        <f>SUM(Q28:Q41)</f>
        <v>2612</v>
      </c>
      <c r="R42" s="378">
        <f>SUM(R28:R41)</f>
        <v>5265</v>
      </c>
      <c r="S42" s="378">
        <f>SUM(S28:S41)</f>
        <v>5159</v>
      </c>
      <c r="T42" s="413"/>
    </row>
    <row r="43" spans="1:20" ht="6.75" customHeight="1">
      <c r="A43" s="389"/>
      <c r="B43" s="389"/>
      <c r="C43" s="389"/>
      <c r="D43" s="390"/>
      <c r="E43" s="390"/>
      <c r="F43" s="391"/>
      <c r="G43" s="391"/>
      <c r="H43" s="391"/>
      <c r="I43" s="391"/>
      <c r="J43" s="391"/>
      <c r="K43" s="391"/>
      <c r="L43" s="391"/>
      <c r="M43" s="391"/>
      <c r="N43" s="390"/>
      <c r="O43" s="390"/>
      <c r="P43" s="390"/>
      <c r="Q43" s="390"/>
      <c r="R43" s="391"/>
      <c r="S43" s="391"/>
      <c r="T43" s="348"/>
    </row>
    <row r="44" spans="1:20" ht="9.75" customHeight="1">
      <c r="A44" s="2209">
        <v>1</v>
      </c>
      <c r="B44" s="2324" t="s">
        <v>352</v>
      </c>
      <c r="C44" s="2325"/>
      <c r="D44" s="2325"/>
      <c r="E44" s="2325"/>
      <c r="F44" s="2325"/>
      <c r="G44" s="2325"/>
      <c r="H44" s="2325"/>
      <c r="I44" s="2325"/>
      <c r="J44" s="2325"/>
      <c r="K44" s="2325"/>
      <c r="L44" s="2325"/>
      <c r="M44" s="2325"/>
      <c r="N44" s="2325"/>
      <c r="O44" s="2325"/>
      <c r="P44" s="2325"/>
      <c r="Q44" s="2325"/>
      <c r="R44" s="2325"/>
      <c r="S44" s="2325"/>
      <c r="T44" s="2325"/>
    </row>
    <row r="45" spans="1:20" ht="45" customHeight="1">
      <c r="A45" s="2210">
        <v>2</v>
      </c>
      <c r="B45" s="2326" t="s">
        <v>353</v>
      </c>
      <c r="C45" s="2327"/>
      <c r="D45" s="2327"/>
      <c r="E45" s="2327"/>
      <c r="F45" s="2327"/>
      <c r="G45" s="2327"/>
      <c r="H45" s="2327"/>
      <c r="I45" s="2327"/>
      <c r="J45" s="2327"/>
      <c r="K45" s="2327"/>
      <c r="L45" s="2327"/>
      <c r="M45" s="2327"/>
      <c r="N45" s="2327"/>
      <c r="O45" s="2327"/>
      <c r="P45" s="2327"/>
      <c r="Q45" s="2327"/>
      <c r="R45" s="2327"/>
      <c r="S45" s="2327"/>
      <c r="T45" s="2327"/>
    </row>
    <row r="46" spans="1:20" ht="9" customHeight="1">
      <c r="A46" s="414" t="s">
        <v>335</v>
      </c>
      <c r="B46" s="2319" t="s">
        <v>354</v>
      </c>
      <c r="C46" s="2320"/>
      <c r="D46" s="2320"/>
      <c r="E46" s="2320"/>
      <c r="F46" s="2320"/>
      <c r="G46" s="2320"/>
      <c r="H46" s="2320"/>
      <c r="I46" s="2320"/>
      <c r="J46" s="2320"/>
      <c r="K46" s="2320"/>
      <c r="L46" s="2320"/>
      <c r="M46" s="2320"/>
      <c r="N46" s="2320"/>
      <c r="O46" s="2320"/>
      <c r="P46" s="2320"/>
      <c r="Q46" s="2320"/>
      <c r="R46" s="2320"/>
      <c r="S46" s="415"/>
      <c r="T46" s="416"/>
    </row>
  </sheetData>
  <sheetProtection selectLockedCells="1"/>
  <mergeCells count="25">
    <mergeCell ref="A25:B25"/>
    <mergeCell ref="A28:B28"/>
    <mergeCell ref="A1:T1"/>
    <mergeCell ref="A23:T23"/>
    <mergeCell ref="A6:B6"/>
    <mergeCell ref="A12:B12"/>
    <mergeCell ref="A20:B20"/>
    <mergeCell ref="A3:B3"/>
    <mergeCell ref="A30:B30"/>
    <mergeCell ref="A40:B40"/>
    <mergeCell ref="B44:T44"/>
    <mergeCell ref="B45:T45"/>
    <mergeCell ref="A41:B41"/>
    <mergeCell ref="A42:B42"/>
    <mergeCell ref="A31:B31"/>
    <mergeCell ref="A32:B32"/>
    <mergeCell ref="B46:R46"/>
    <mergeCell ref="A37:B37"/>
    <mergeCell ref="A38:B38"/>
    <mergeCell ref="A39:B39"/>
    <mergeCell ref="A33:B33"/>
    <mergeCell ref="A34:B34"/>
    <mergeCell ref="A35:B35"/>
    <mergeCell ref="A36:B36"/>
    <mergeCell ref="A29:B29"/>
  </mergeCells>
  <printOptions horizontalCentered="1"/>
  <pageMargins left="0.25" right="0.25" top="0.5" bottom="0.25" header="0.5" footer="0.5"/>
  <pageSetup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W31"/>
  <sheetViews>
    <sheetView zoomScalePageLayoutView="0" workbookViewId="0" topLeftCell="A1">
      <selection activeCell="P43" sqref="P43"/>
    </sheetView>
  </sheetViews>
  <sheetFormatPr defaultColWidth="9.140625" defaultRowHeight="12.75"/>
  <cols>
    <col min="1" max="1" width="2.140625" style="425" customWidth="1"/>
    <col min="2" max="2" width="42.57421875" style="425" customWidth="1"/>
    <col min="3" max="3" width="4.28125" style="425" customWidth="1"/>
    <col min="4" max="4" width="7.28125" style="500" customWidth="1"/>
    <col min="5" max="5" width="7.00390625" style="501" customWidth="1"/>
    <col min="6" max="12" width="7.00390625" style="425" customWidth="1"/>
    <col min="13" max="13" width="1.28515625" style="425" customWidth="1"/>
    <col min="14" max="14" width="2.140625" style="502" customWidth="1"/>
    <col min="15" max="15" width="1.28515625" style="503" customWidth="1"/>
    <col min="16" max="16" width="7.28125" style="501" customWidth="1"/>
    <col min="17" max="19" width="7.00390625" style="425" customWidth="1"/>
    <col min="20" max="20" width="1.28515625" style="504" customWidth="1"/>
    <col min="21" max="22" width="9.140625" style="425" customWidth="1"/>
    <col min="23" max="23" width="9.140625" style="505" customWidth="1"/>
    <col min="24" max="255" width="9.140625" style="425" customWidth="1"/>
    <col min="256" max="16384" width="9.140625" style="425" customWidth="1"/>
  </cols>
  <sheetData>
    <row r="1" spans="1:23" ht="18">
      <c r="A1" s="2306" t="s">
        <v>355</v>
      </c>
      <c r="B1" s="2306"/>
      <c r="C1" s="2306"/>
      <c r="D1" s="2306"/>
      <c r="E1" s="2306"/>
      <c r="F1" s="2306"/>
      <c r="G1" s="2306"/>
      <c r="H1" s="2306"/>
      <c r="I1" s="2306"/>
      <c r="J1" s="2306"/>
      <c r="K1" s="2306"/>
      <c r="L1" s="2306"/>
      <c r="M1" s="2306"/>
      <c r="N1" s="2306"/>
      <c r="O1" s="2306"/>
      <c r="P1" s="2306"/>
      <c r="Q1" s="2306"/>
      <c r="R1" s="2306"/>
      <c r="S1" s="2306"/>
      <c r="T1" s="2306"/>
      <c r="W1" s="2333"/>
    </row>
    <row r="2" spans="1:20" ht="9.75" customHeight="1">
      <c r="A2" s="426"/>
      <c r="B2" s="426"/>
      <c r="C2" s="426"/>
      <c r="D2" s="426"/>
      <c r="E2" s="426"/>
      <c r="F2" s="427"/>
      <c r="G2" s="427"/>
      <c r="H2" s="427"/>
      <c r="I2" s="427"/>
      <c r="J2" s="427"/>
      <c r="K2" s="427"/>
      <c r="L2" s="427"/>
      <c r="M2" s="428"/>
      <c r="N2" s="428"/>
      <c r="O2" s="428"/>
      <c r="P2" s="427"/>
      <c r="Q2" s="427"/>
      <c r="R2" s="427"/>
      <c r="S2" s="427"/>
      <c r="T2" s="429"/>
    </row>
    <row r="3" spans="1:20" ht="10.5" customHeight="1">
      <c r="A3" s="2332" t="s">
        <v>202</v>
      </c>
      <c r="B3" s="2332"/>
      <c r="C3" s="431"/>
      <c r="D3" s="432"/>
      <c r="E3" s="433"/>
      <c r="F3" s="433"/>
      <c r="G3" s="433"/>
      <c r="H3" s="433"/>
      <c r="I3" s="433"/>
      <c r="J3" s="433"/>
      <c r="K3" s="433"/>
      <c r="L3" s="433"/>
      <c r="M3" s="434"/>
      <c r="N3" s="435"/>
      <c r="O3" s="436"/>
      <c r="P3" s="437" t="s">
        <v>278</v>
      </c>
      <c r="Q3" s="438" t="s">
        <v>279</v>
      </c>
      <c r="R3" s="438" t="s">
        <v>279</v>
      </c>
      <c r="S3" s="438" t="s">
        <v>280</v>
      </c>
      <c r="T3" s="439"/>
    </row>
    <row r="4" spans="1:20" ht="10.5" customHeight="1">
      <c r="A4" s="440"/>
      <c r="B4" s="440"/>
      <c r="C4" s="441"/>
      <c r="D4" s="442" t="s">
        <v>217</v>
      </c>
      <c r="E4" s="443" t="s">
        <v>225</v>
      </c>
      <c r="F4" s="443" t="s">
        <v>226</v>
      </c>
      <c r="G4" s="443" t="s">
        <v>227</v>
      </c>
      <c r="H4" s="443" t="s">
        <v>228</v>
      </c>
      <c r="I4" s="443" t="s">
        <v>229</v>
      </c>
      <c r="J4" s="443" t="s">
        <v>230</v>
      </c>
      <c r="K4" s="443" t="s">
        <v>231</v>
      </c>
      <c r="L4" s="443" t="s">
        <v>232</v>
      </c>
      <c r="M4" s="444"/>
      <c r="N4" s="445"/>
      <c r="O4" s="446"/>
      <c r="P4" s="447" t="s">
        <v>281</v>
      </c>
      <c r="Q4" s="443" t="s">
        <v>281</v>
      </c>
      <c r="R4" s="443" t="s">
        <v>282</v>
      </c>
      <c r="S4" s="443" t="s">
        <v>282</v>
      </c>
      <c r="T4" s="448"/>
    </row>
    <row r="5" spans="1:20" ht="9.75" customHeight="1">
      <c r="A5" s="449"/>
      <c r="B5" s="449"/>
      <c r="C5" s="449"/>
      <c r="D5" s="450"/>
      <c r="E5" s="450"/>
      <c r="F5" s="450"/>
      <c r="G5" s="450"/>
      <c r="H5" s="450"/>
      <c r="I5" s="450"/>
      <c r="J5" s="450"/>
      <c r="K5" s="450"/>
      <c r="L5" s="450"/>
      <c r="M5" s="451"/>
      <c r="N5" s="451"/>
      <c r="O5" s="451"/>
      <c r="P5" s="431"/>
      <c r="Q5" s="431"/>
      <c r="R5" s="431"/>
      <c r="S5" s="431"/>
      <c r="T5" s="452"/>
    </row>
    <row r="6" spans="1:20" ht="9.75" customHeight="1">
      <c r="A6" s="2336" t="s">
        <v>356</v>
      </c>
      <c r="B6" s="2336"/>
      <c r="C6" s="453"/>
      <c r="D6" s="454"/>
      <c r="E6" s="455"/>
      <c r="F6" s="455"/>
      <c r="G6" s="455"/>
      <c r="H6" s="455"/>
      <c r="I6" s="455"/>
      <c r="J6" s="455"/>
      <c r="K6" s="455"/>
      <c r="L6" s="455"/>
      <c r="M6" s="456"/>
      <c r="N6" s="451"/>
      <c r="O6" s="454"/>
      <c r="P6" s="455"/>
      <c r="Q6" s="455"/>
      <c r="R6" s="455"/>
      <c r="S6" s="455"/>
      <c r="T6" s="457"/>
    </row>
    <row r="7" spans="1:20" ht="9.75" customHeight="1">
      <c r="A7" s="458"/>
      <c r="B7" s="459" t="s">
        <v>357</v>
      </c>
      <c r="C7" s="459"/>
      <c r="D7" s="460">
        <v>604</v>
      </c>
      <c r="E7" s="461">
        <v>624</v>
      </c>
      <c r="F7" s="461">
        <v>624</v>
      </c>
      <c r="G7" s="461">
        <v>599</v>
      </c>
      <c r="H7" s="461">
        <v>578</v>
      </c>
      <c r="I7" s="461">
        <v>596</v>
      </c>
      <c r="J7" s="461">
        <v>586</v>
      </c>
      <c r="K7" s="461">
        <v>583</v>
      </c>
      <c r="L7" s="461">
        <v>557</v>
      </c>
      <c r="M7" s="462"/>
      <c r="N7" s="463"/>
      <c r="O7" s="460"/>
      <c r="P7" s="464">
        <v>1228</v>
      </c>
      <c r="Q7" s="461">
        <v>1174</v>
      </c>
      <c r="R7" s="461">
        <v>2397</v>
      </c>
      <c r="S7" s="461">
        <v>2285</v>
      </c>
      <c r="T7" s="465"/>
    </row>
    <row r="8" spans="1:20" ht="9.75" customHeight="1">
      <c r="A8" s="458"/>
      <c r="B8" s="459" t="s">
        <v>358</v>
      </c>
      <c r="C8" s="459"/>
      <c r="D8" s="460">
        <v>365</v>
      </c>
      <c r="E8" s="461">
        <v>376</v>
      </c>
      <c r="F8" s="461">
        <v>293</v>
      </c>
      <c r="G8" s="461">
        <v>348</v>
      </c>
      <c r="H8" s="461">
        <v>314</v>
      </c>
      <c r="I8" s="461">
        <v>344</v>
      </c>
      <c r="J8" s="461">
        <v>300</v>
      </c>
      <c r="K8" s="461">
        <v>315</v>
      </c>
      <c r="L8" s="461">
        <v>303</v>
      </c>
      <c r="M8" s="466"/>
      <c r="N8" s="467"/>
      <c r="O8" s="468"/>
      <c r="P8" s="464">
        <v>741</v>
      </c>
      <c r="Q8" s="461">
        <v>658</v>
      </c>
      <c r="R8" s="461">
        <v>1299</v>
      </c>
      <c r="S8" s="461">
        <v>1236</v>
      </c>
      <c r="T8" s="465"/>
    </row>
    <row r="9" spans="1:20" ht="9.75" customHeight="1">
      <c r="A9" s="458"/>
      <c r="B9" s="459" t="s">
        <v>359</v>
      </c>
      <c r="C9" s="430"/>
      <c r="D9" s="469">
        <v>164</v>
      </c>
      <c r="E9" s="470">
        <v>160</v>
      </c>
      <c r="F9" s="470">
        <v>153</v>
      </c>
      <c r="G9" s="467">
        <v>151</v>
      </c>
      <c r="H9" s="467">
        <v>164</v>
      </c>
      <c r="I9" s="467">
        <v>160</v>
      </c>
      <c r="J9" s="467">
        <v>123</v>
      </c>
      <c r="K9" s="467">
        <v>151</v>
      </c>
      <c r="L9" s="467">
        <v>147</v>
      </c>
      <c r="M9" s="466"/>
      <c r="N9" s="467"/>
      <c r="O9" s="469"/>
      <c r="P9" s="471">
        <v>324</v>
      </c>
      <c r="Q9" s="467">
        <v>324</v>
      </c>
      <c r="R9" s="472">
        <v>628</v>
      </c>
      <c r="S9" s="467">
        <v>569</v>
      </c>
      <c r="T9" s="465"/>
    </row>
    <row r="10" spans="1:20" ht="9.75" customHeight="1">
      <c r="A10" s="450"/>
      <c r="B10" s="450"/>
      <c r="C10" s="473"/>
      <c r="D10" s="474">
        <f>SUM(D7:D9)</f>
        <v>1133</v>
      </c>
      <c r="E10" s="475">
        <f>SUM(E7:E9)</f>
        <v>1160</v>
      </c>
      <c r="F10" s="475">
        <f aca="true" t="shared" si="0" ref="F10:L10">SUM(F7:F9)</f>
        <v>1070</v>
      </c>
      <c r="G10" s="475">
        <f t="shared" si="0"/>
        <v>1098</v>
      </c>
      <c r="H10" s="475">
        <f t="shared" si="0"/>
        <v>1056</v>
      </c>
      <c r="I10" s="475">
        <f t="shared" si="0"/>
        <v>1100</v>
      </c>
      <c r="J10" s="475">
        <f t="shared" si="0"/>
        <v>1009</v>
      </c>
      <c r="K10" s="475">
        <f t="shared" si="0"/>
        <v>1049</v>
      </c>
      <c r="L10" s="475">
        <f t="shared" si="0"/>
        <v>1007</v>
      </c>
      <c r="M10" s="476"/>
      <c r="N10" s="467"/>
      <c r="O10" s="474"/>
      <c r="P10" s="477">
        <f>SUM(P7:P9)</f>
        <v>2293</v>
      </c>
      <c r="Q10" s="475">
        <f>SUM(Q7:Q9)</f>
        <v>2156</v>
      </c>
      <c r="R10" s="475">
        <f>SUM(R7:R9)</f>
        <v>4324</v>
      </c>
      <c r="S10" s="475">
        <f>SUM(S7:S9)</f>
        <v>4090</v>
      </c>
      <c r="T10" s="478"/>
    </row>
    <row r="11" spans="1:20" ht="9.75" customHeight="1">
      <c r="A11" s="2336" t="s">
        <v>360</v>
      </c>
      <c r="B11" s="2336"/>
      <c r="C11" s="453"/>
      <c r="D11" s="469"/>
      <c r="E11" s="467"/>
      <c r="F11" s="467"/>
      <c r="G11" s="467"/>
      <c r="H11" s="467"/>
      <c r="I11" s="467"/>
      <c r="J11" s="467"/>
      <c r="K11" s="467"/>
      <c r="L11" s="467"/>
      <c r="M11" s="466"/>
      <c r="N11" s="467"/>
      <c r="O11" s="469"/>
      <c r="P11" s="471"/>
      <c r="Q11" s="467"/>
      <c r="R11" s="467"/>
      <c r="S11" s="467"/>
      <c r="T11" s="465"/>
    </row>
    <row r="12" spans="1:20" ht="9.75" customHeight="1">
      <c r="A12" s="458"/>
      <c r="B12" s="459" t="s">
        <v>361</v>
      </c>
      <c r="C12" s="459"/>
      <c r="D12" s="479">
        <v>155</v>
      </c>
      <c r="E12" s="480">
        <v>146</v>
      </c>
      <c r="F12" s="480">
        <v>145</v>
      </c>
      <c r="G12" s="480">
        <v>140</v>
      </c>
      <c r="H12" s="480">
        <v>150</v>
      </c>
      <c r="I12" s="480">
        <v>139</v>
      </c>
      <c r="J12" s="480">
        <v>151</v>
      </c>
      <c r="K12" s="480">
        <v>142</v>
      </c>
      <c r="L12" s="480">
        <v>145</v>
      </c>
      <c r="M12" s="466"/>
      <c r="N12" s="467"/>
      <c r="O12" s="479"/>
      <c r="P12" s="481">
        <v>301</v>
      </c>
      <c r="Q12" s="480">
        <v>289</v>
      </c>
      <c r="R12" s="461">
        <v>574</v>
      </c>
      <c r="S12" s="480">
        <v>583</v>
      </c>
      <c r="T12" s="465"/>
    </row>
    <row r="13" spans="1:20" ht="9.75" customHeight="1">
      <c r="A13" s="458"/>
      <c r="B13" s="459" t="s">
        <v>362</v>
      </c>
      <c r="C13" s="459"/>
      <c r="D13" s="469">
        <v>35</v>
      </c>
      <c r="E13" s="467">
        <v>33</v>
      </c>
      <c r="F13" s="467">
        <v>36</v>
      </c>
      <c r="G13" s="467">
        <v>31</v>
      </c>
      <c r="H13" s="467">
        <v>30</v>
      </c>
      <c r="I13" s="467">
        <v>29</v>
      </c>
      <c r="J13" s="467">
        <v>31</v>
      </c>
      <c r="K13" s="467">
        <v>28</v>
      </c>
      <c r="L13" s="467">
        <v>27</v>
      </c>
      <c r="M13" s="466"/>
      <c r="N13" s="467"/>
      <c r="O13" s="469"/>
      <c r="P13" s="471">
        <v>68</v>
      </c>
      <c r="Q13" s="467">
        <v>59</v>
      </c>
      <c r="R13" s="463">
        <v>126</v>
      </c>
      <c r="S13" s="467">
        <v>114</v>
      </c>
      <c r="T13" s="465"/>
    </row>
    <row r="14" spans="1:20" ht="9.75" customHeight="1">
      <c r="A14" s="451"/>
      <c r="B14" s="451"/>
      <c r="C14" s="451"/>
      <c r="D14" s="474">
        <f>SUM(D12:D13)</f>
        <v>190</v>
      </c>
      <c r="E14" s="475">
        <f>SUM(E12:E13)</f>
        <v>179</v>
      </c>
      <c r="F14" s="475">
        <f aca="true" t="shared" si="1" ref="F14:L14">SUM(F12:F13)</f>
        <v>181</v>
      </c>
      <c r="G14" s="475">
        <f t="shared" si="1"/>
        <v>171</v>
      </c>
      <c r="H14" s="475">
        <f t="shared" si="1"/>
        <v>180</v>
      </c>
      <c r="I14" s="475">
        <f t="shared" si="1"/>
        <v>168</v>
      </c>
      <c r="J14" s="475">
        <f t="shared" si="1"/>
        <v>182</v>
      </c>
      <c r="K14" s="475">
        <f t="shared" si="1"/>
        <v>170</v>
      </c>
      <c r="L14" s="475">
        <f t="shared" si="1"/>
        <v>172</v>
      </c>
      <c r="M14" s="476"/>
      <c r="N14" s="467"/>
      <c r="O14" s="474"/>
      <c r="P14" s="477">
        <f>SUM(P12:P13)</f>
        <v>369</v>
      </c>
      <c r="Q14" s="475">
        <f>SUM(Q12:Q13)</f>
        <v>348</v>
      </c>
      <c r="R14" s="475">
        <f>SUM(R12:R13)</f>
        <v>700</v>
      </c>
      <c r="S14" s="475">
        <f>SUM(S12:S13)</f>
        <v>697</v>
      </c>
      <c r="T14" s="478"/>
    </row>
    <row r="15" spans="1:20" ht="9.75" customHeight="1">
      <c r="A15" s="2336" t="s">
        <v>363</v>
      </c>
      <c r="B15" s="2336"/>
      <c r="C15" s="482"/>
      <c r="D15" s="469"/>
      <c r="E15" s="467"/>
      <c r="F15" s="467"/>
      <c r="G15" s="467"/>
      <c r="H15" s="467"/>
      <c r="I15" s="467"/>
      <c r="J15" s="467"/>
      <c r="K15" s="467"/>
      <c r="L15" s="467"/>
      <c r="M15" s="466"/>
      <c r="N15" s="467"/>
      <c r="O15" s="469"/>
      <c r="P15" s="471"/>
      <c r="Q15" s="467"/>
      <c r="R15" s="467"/>
      <c r="S15" s="467"/>
      <c r="T15" s="465"/>
    </row>
    <row r="16" spans="1:20" ht="9.75" customHeight="1">
      <c r="A16" s="458"/>
      <c r="B16" s="459" t="s">
        <v>113</v>
      </c>
      <c r="C16" s="483"/>
      <c r="D16" s="479">
        <v>266</v>
      </c>
      <c r="E16" s="480">
        <v>256</v>
      </c>
      <c r="F16" s="480">
        <v>258</v>
      </c>
      <c r="G16" s="480">
        <v>240</v>
      </c>
      <c r="H16" s="480">
        <v>222</v>
      </c>
      <c r="I16" s="480">
        <v>218</v>
      </c>
      <c r="J16" s="480">
        <v>237</v>
      </c>
      <c r="K16" s="480">
        <v>231</v>
      </c>
      <c r="L16" s="480">
        <v>226</v>
      </c>
      <c r="M16" s="466"/>
      <c r="N16" s="467"/>
      <c r="O16" s="479"/>
      <c r="P16" s="481">
        <v>522</v>
      </c>
      <c r="Q16" s="480">
        <v>440</v>
      </c>
      <c r="R16" s="461">
        <v>938</v>
      </c>
      <c r="S16" s="480">
        <v>906</v>
      </c>
      <c r="T16" s="465"/>
    </row>
    <row r="17" spans="1:20" ht="9.75" customHeight="1">
      <c r="A17" s="484"/>
      <c r="B17" s="485" t="s">
        <v>362</v>
      </c>
      <c r="C17" s="486"/>
      <c r="D17" s="469">
        <v>28</v>
      </c>
      <c r="E17" s="467">
        <v>27</v>
      </c>
      <c r="F17" s="467">
        <v>27</v>
      </c>
      <c r="G17" s="467">
        <v>29</v>
      </c>
      <c r="H17" s="467">
        <v>29</v>
      </c>
      <c r="I17" s="467">
        <v>29</v>
      </c>
      <c r="J17" s="467">
        <v>29</v>
      </c>
      <c r="K17" s="467">
        <v>28</v>
      </c>
      <c r="L17" s="467">
        <v>30</v>
      </c>
      <c r="M17" s="466"/>
      <c r="N17" s="467"/>
      <c r="O17" s="469"/>
      <c r="P17" s="471">
        <v>55</v>
      </c>
      <c r="Q17" s="467">
        <v>58</v>
      </c>
      <c r="R17" s="472">
        <v>114</v>
      </c>
      <c r="S17" s="467">
        <v>116</v>
      </c>
      <c r="T17" s="465"/>
    </row>
    <row r="18" spans="1:20" ht="9.75" customHeight="1">
      <c r="A18" s="451"/>
      <c r="B18" s="451"/>
      <c r="C18" s="487"/>
      <c r="D18" s="474">
        <f>SUM(D16:D17)</f>
        <v>294</v>
      </c>
      <c r="E18" s="475">
        <f>SUM(E16:E17)</f>
        <v>283</v>
      </c>
      <c r="F18" s="475">
        <f aca="true" t="shared" si="2" ref="F18:L18">SUM(F16:F17)</f>
        <v>285</v>
      </c>
      <c r="G18" s="475">
        <f t="shared" si="2"/>
        <v>269</v>
      </c>
      <c r="H18" s="475">
        <f t="shared" si="2"/>
        <v>251</v>
      </c>
      <c r="I18" s="475">
        <f t="shared" si="2"/>
        <v>247</v>
      </c>
      <c r="J18" s="475">
        <f t="shared" si="2"/>
        <v>266</v>
      </c>
      <c r="K18" s="475">
        <f t="shared" si="2"/>
        <v>259</v>
      </c>
      <c r="L18" s="475">
        <f t="shared" si="2"/>
        <v>256</v>
      </c>
      <c r="M18" s="476"/>
      <c r="N18" s="467"/>
      <c r="O18" s="474"/>
      <c r="P18" s="477">
        <f>SUM(P16:P17)</f>
        <v>577</v>
      </c>
      <c r="Q18" s="475">
        <f>SUM(Q16:Q17)</f>
        <v>498</v>
      </c>
      <c r="R18" s="475">
        <f>SUM(R16:R17)</f>
        <v>1052</v>
      </c>
      <c r="S18" s="475">
        <f>SUM(S16:S17)</f>
        <v>1022</v>
      </c>
      <c r="T18" s="478"/>
    </row>
    <row r="19" spans="1:20" ht="9.75" customHeight="1">
      <c r="A19" s="2336" t="s">
        <v>364</v>
      </c>
      <c r="B19" s="2336"/>
      <c r="C19" s="482"/>
      <c r="D19" s="469"/>
      <c r="E19" s="467"/>
      <c r="F19" s="467"/>
      <c r="G19" s="467"/>
      <c r="H19" s="467"/>
      <c r="I19" s="467"/>
      <c r="J19" s="467"/>
      <c r="K19" s="467"/>
      <c r="L19" s="467"/>
      <c r="M19" s="466"/>
      <c r="N19" s="467"/>
      <c r="O19" s="469"/>
      <c r="P19" s="471"/>
      <c r="Q19" s="467"/>
      <c r="R19" s="467"/>
      <c r="S19" s="467"/>
      <c r="T19" s="465"/>
    </row>
    <row r="20" spans="1:20" ht="9.75" customHeight="1">
      <c r="A20" s="458"/>
      <c r="B20" s="459" t="s">
        <v>365</v>
      </c>
      <c r="C20" s="488"/>
      <c r="D20" s="479">
        <v>32</v>
      </c>
      <c r="E20" s="480">
        <v>31</v>
      </c>
      <c r="F20" s="480">
        <v>32</v>
      </c>
      <c r="G20" s="480">
        <v>30</v>
      </c>
      <c r="H20" s="480">
        <v>31</v>
      </c>
      <c r="I20" s="480">
        <v>30</v>
      </c>
      <c r="J20" s="480">
        <v>29</v>
      </c>
      <c r="K20" s="480">
        <v>30</v>
      </c>
      <c r="L20" s="480">
        <v>29</v>
      </c>
      <c r="M20" s="466"/>
      <c r="N20" s="467"/>
      <c r="O20" s="479"/>
      <c r="P20" s="481">
        <v>63</v>
      </c>
      <c r="Q20" s="480">
        <v>61</v>
      </c>
      <c r="R20" s="461">
        <v>123</v>
      </c>
      <c r="S20" s="480">
        <v>119</v>
      </c>
      <c r="T20" s="465"/>
    </row>
    <row r="21" spans="1:20" ht="9.75" customHeight="1">
      <c r="A21" s="484"/>
      <c r="B21" s="459" t="s">
        <v>366</v>
      </c>
      <c r="C21" s="486"/>
      <c r="D21" s="468">
        <v>32</v>
      </c>
      <c r="E21" s="489">
        <v>31</v>
      </c>
      <c r="F21" s="489">
        <v>28</v>
      </c>
      <c r="G21" s="489">
        <v>31</v>
      </c>
      <c r="H21" s="489">
        <v>34</v>
      </c>
      <c r="I21" s="489">
        <v>32</v>
      </c>
      <c r="J21" s="489">
        <v>31</v>
      </c>
      <c r="K21" s="489">
        <v>30</v>
      </c>
      <c r="L21" s="489">
        <v>32</v>
      </c>
      <c r="M21" s="466"/>
      <c r="N21" s="467"/>
      <c r="O21" s="468"/>
      <c r="P21" s="490">
        <v>63</v>
      </c>
      <c r="Q21" s="489">
        <v>66</v>
      </c>
      <c r="R21" s="461">
        <v>125</v>
      </c>
      <c r="S21" s="489">
        <v>126</v>
      </c>
      <c r="T21" s="465"/>
    </row>
    <row r="22" spans="1:20" ht="9.75" customHeight="1">
      <c r="A22" s="484"/>
      <c r="B22" s="459" t="s">
        <v>367</v>
      </c>
      <c r="C22" s="486"/>
      <c r="D22" s="469">
        <v>15</v>
      </c>
      <c r="E22" s="467">
        <v>13</v>
      </c>
      <c r="F22" s="467">
        <v>15</v>
      </c>
      <c r="G22" s="467">
        <v>14</v>
      </c>
      <c r="H22" s="467">
        <v>15</v>
      </c>
      <c r="I22" s="467">
        <v>15</v>
      </c>
      <c r="J22" s="467">
        <v>14</v>
      </c>
      <c r="K22" s="467">
        <v>15</v>
      </c>
      <c r="L22" s="467">
        <v>15</v>
      </c>
      <c r="M22" s="466"/>
      <c r="N22" s="467"/>
      <c r="O22" s="469"/>
      <c r="P22" s="471">
        <v>28</v>
      </c>
      <c r="Q22" s="467">
        <v>30</v>
      </c>
      <c r="R22" s="463">
        <v>59</v>
      </c>
      <c r="S22" s="467">
        <v>59</v>
      </c>
      <c r="T22" s="465"/>
    </row>
    <row r="23" spans="1:20" ht="9.75" customHeight="1">
      <c r="A23" s="451"/>
      <c r="B23" s="451"/>
      <c r="C23" s="487"/>
      <c r="D23" s="474">
        <f>SUM(D20:D22)</f>
        <v>79</v>
      </c>
      <c r="E23" s="475">
        <f>SUM(E20:E22)</f>
        <v>75</v>
      </c>
      <c r="F23" s="475">
        <f aca="true" t="shared" si="3" ref="F23:L23">SUM(F20:F22)</f>
        <v>75</v>
      </c>
      <c r="G23" s="475">
        <f t="shared" si="3"/>
        <v>75</v>
      </c>
      <c r="H23" s="475">
        <f t="shared" si="3"/>
        <v>80</v>
      </c>
      <c r="I23" s="475">
        <f t="shared" si="3"/>
        <v>77</v>
      </c>
      <c r="J23" s="475">
        <f t="shared" si="3"/>
        <v>74</v>
      </c>
      <c r="K23" s="475">
        <f t="shared" si="3"/>
        <v>75</v>
      </c>
      <c r="L23" s="475">
        <f t="shared" si="3"/>
        <v>76</v>
      </c>
      <c r="M23" s="476"/>
      <c r="N23" s="467"/>
      <c r="O23" s="474"/>
      <c r="P23" s="477">
        <f>SUM(P20:P22)</f>
        <v>154</v>
      </c>
      <c r="Q23" s="475">
        <f>SUM(Q20:Q22)</f>
        <v>157</v>
      </c>
      <c r="R23" s="475">
        <f>SUM(R20:R22)</f>
        <v>307</v>
      </c>
      <c r="S23" s="475">
        <f>SUM(S20:S22)</f>
        <v>304</v>
      </c>
      <c r="T23" s="478"/>
    </row>
    <row r="24" spans="1:20" ht="9.75" customHeight="1">
      <c r="A24" s="2331" t="s">
        <v>368</v>
      </c>
      <c r="B24" s="2331"/>
      <c r="C24" s="491"/>
      <c r="D24" s="479">
        <v>72</v>
      </c>
      <c r="E24" s="480">
        <v>65</v>
      </c>
      <c r="F24" s="480">
        <v>79</v>
      </c>
      <c r="G24" s="480">
        <v>59</v>
      </c>
      <c r="H24" s="480">
        <v>51</v>
      </c>
      <c r="I24" s="480">
        <v>47</v>
      </c>
      <c r="J24" s="480">
        <v>69</v>
      </c>
      <c r="K24" s="480">
        <v>63</v>
      </c>
      <c r="L24" s="480">
        <v>52</v>
      </c>
      <c r="M24" s="466"/>
      <c r="N24" s="467"/>
      <c r="O24" s="479"/>
      <c r="P24" s="481">
        <v>137</v>
      </c>
      <c r="Q24" s="480">
        <v>98</v>
      </c>
      <c r="R24" s="461">
        <v>236</v>
      </c>
      <c r="S24" s="480">
        <v>233</v>
      </c>
      <c r="T24" s="465"/>
    </row>
    <row r="25" spans="1:20" ht="9.75" customHeight="1">
      <c r="A25" s="2331" t="s">
        <v>369</v>
      </c>
      <c r="B25" s="2331"/>
      <c r="C25" s="491"/>
      <c r="D25" s="479">
        <v>52</v>
      </c>
      <c r="E25" s="480">
        <v>45</v>
      </c>
      <c r="F25" s="480">
        <v>59</v>
      </c>
      <c r="G25" s="480">
        <v>45</v>
      </c>
      <c r="H25" s="480">
        <v>39</v>
      </c>
      <c r="I25" s="480">
        <v>36</v>
      </c>
      <c r="J25" s="480">
        <v>45</v>
      </c>
      <c r="K25" s="480">
        <v>47</v>
      </c>
      <c r="L25" s="480">
        <v>43</v>
      </c>
      <c r="M25" s="466"/>
      <c r="N25" s="467"/>
      <c r="O25" s="479"/>
      <c r="P25" s="481">
        <v>97</v>
      </c>
      <c r="Q25" s="480">
        <v>75</v>
      </c>
      <c r="R25" s="461">
        <v>179</v>
      </c>
      <c r="S25" s="480">
        <v>174</v>
      </c>
      <c r="T25" s="465"/>
    </row>
    <row r="26" spans="1:20" ht="9.75" customHeight="1">
      <c r="A26" s="2331" t="s">
        <v>370</v>
      </c>
      <c r="B26" s="2331"/>
      <c r="C26" s="491"/>
      <c r="D26" s="468">
        <v>12</v>
      </c>
      <c r="E26" s="489">
        <v>15</v>
      </c>
      <c r="F26" s="489">
        <v>16</v>
      </c>
      <c r="G26" s="489">
        <v>15</v>
      </c>
      <c r="H26" s="489">
        <v>14</v>
      </c>
      <c r="I26" s="489">
        <v>17</v>
      </c>
      <c r="J26" s="489">
        <v>12</v>
      </c>
      <c r="K26" s="489">
        <v>15</v>
      </c>
      <c r="L26" s="489">
        <v>10</v>
      </c>
      <c r="M26" s="466"/>
      <c r="N26" s="467"/>
      <c r="O26" s="468"/>
      <c r="P26" s="481">
        <v>27</v>
      </c>
      <c r="Q26" s="480">
        <v>31</v>
      </c>
      <c r="R26" s="461">
        <v>62</v>
      </c>
      <c r="S26" s="489">
        <v>50</v>
      </c>
      <c r="T26" s="465"/>
    </row>
    <row r="27" spans="1:20" ht="9.75" customHeight="1">
      <c r="A27" s="2331" t="s">
        <v>112</v>
      </c>
      <c r="B27" s="2331"/>
      <c r="C27" s="492"/>
      <c r="D27" s="469">
        <v>580</v>
      </c>
      <c r="E27" s="467">
        <v>157</v>
      </c>
      <c r="F27" s="467">
        <v>165</v>
      </c>
      <c r="G27" s="467">
        <v>146</v>
      </c>
      <c r="H27" s="467">
        <v>154</v>
      </c>
      <c r="I27" s="467">
        <v>296</v>
      </c>
      <c r="J27" s="467">
        <v>166</v>
      </c>
      <c r="K27" s="467">
        <v>152</v>
      </c>
      <c r="L27" s="467">
        <v>146</v>
      </c>
      <c r="M27" s="466"/>
      <c r="N27" s="467"/>
      <c r="O27" s="469"/>
      <c r="P27" s="471">
        <v>737</v>
      </c>
      <c r="Q27" s="467">
        <v>450</v>
      </c>
      <c r="R27" s="463">
        <v>761</v>
      </c>
      <c r="S27" s="467">
        <v>632</v>
      </c>
      <c r="T27" s="465"/>
    </row>
    <row r="28" spans="1:20" ht="9.75" customHeight="1">
      <c r="A28" s="2331" t="s">
        <v>371</v>
      </c>
      <c r="B28" s="2331"/>
      <c r="C28" s="493"/>
      <c r="D28" s="474">
        <f>SUM(D24:D27)+D23+D18+D14+D10</f>
        <v>2412</v>
      </c>
      <c r="E28" s="475">
        <f>SUM(E24:E27)+E23+E18+E14+E10</f>
        <v>1979</v>
      </c>
      <c r="F28" s="475">
        <f aca="true" t="shared" si="4" ref="F28:L28">SUM(F24:F27)+F23+F18+F14+F10</f>
        <v>1930</v>
      </c>
      <c r="G28" s="475">
        <f t="shared" si="4"/>
        <v>1878</v>
      </c>
      <c r="H28" s="475">
        <f t="shared" si="4"/>
        <v>1825</v>
      </c>
      <c r="I28" s="475">
        <f t="shared" si="4"/>
        <v>1988</v>
      </c>
      <c r="J28" s="475">
        <f t="shared" si="4"/>
        <v>1823</v>
      </c>
      <c r="K28" s="475">
        <f t="shared" si="4"/>
        <v>1830</v>
      </c>
      <c r="L28" s="475">
        <f t="shared" si="4"/>
        <v>1762</v>
      </c>
      <c r="M28" s="476"/>
      <c r="N28" s="467"/>
      <c r="O28" s="474"/>
      <c r="P28" s="477">
        <f>SUM(P24:P27)+P23+P18+P14+P10</f>
        <v>4391</v>
      </c>
      <c r="Q28" s="475">
        <f>SUM(Q24:Q27)+Q23+Q18+Q14+Q10</f>
        <v>3813</v>
      </c>
      <c r="R28" s="475">
        <f>SUM(R24:R27)+R23+R18+R14+R10</f>
        <v>7621</v>
      </c>
      <c r="S28" s="475">
        <f>SUM(S24:S27)+S23+S18+S14+S10</f>
        <v>7202</v>
      </c>
      <c r="T28" s="494"/>
    </row>
    <row r="29" spans="1:20" ht="9.75" customHeight="1">
      <c r="A29" s="495"/>
      <c r="B29" s="495"/>
      <c r="C29" s="495"/>
      <c r="D29" s="496"/>
      <c r="E29" s="496"/>
      <c r="F29" s="497"/>
      <c r="G29" s="497"/>
      <c r="H29" s="497"/>
      <c r="I29" s="497"/>
      <c r="J29" s="497"/>
      <c r="K29" s="497"/>
      <c r="L29" s="497"/>
      <c r="M29" s="498"/>
      <c r="N29" s="499"/>
      <c r="O29" s="499"/>
      <c r="P29" s="497"/>
      <c r="Q29" s="497"/>
      <c r="R29" s="497"/>
      <c r="S29" s="497"/>
      <c r="T29" s="429"/>
    </row>
    <row r="30" spans="1:20" ht="11.25" customHeight="1">
      <c r="A30" s="2210">
        <v>1</v>
      </c>
      <c r="B30" s="2335" t="s">
        <v>372</v>
      </c>
      <c r="C30" s="2335"/>
      <c r="D30" s="2335"/>
      <c r="E30" s="2335"/>
      <c r="F30" s="2335"/>
      <c r="G30" s="2335"/>
      <c r="H30" s="2335"/>
      <c r="I30" s="2335"/>
      <c r="J30" s="2335"/>
      <c r="K30" s="2335"/>
      <c r="L30" s="2335"/>
      <c r="M30" s="2335"/>
      <c r="N30" s="2335"/>
      <c r="O30" s="2335"/>
      <c r="P30" s="2335"/>
      <c r="Q30" s="2335"/>
      <c r="R30" s="2335"/>
      <c r="S30" s="2335"/>
      <c r="T30" s="2335"/>
    </row>
    <row r="31" spans="1:20" ht="18.75" customHeight="1">
      <c r="A31" s="2211">
        <v>2</v>
      </c>
      <c r="B31" s="2334" t="s">
        <v>373</v>
      </c>
      <c r="C31" s="2334"/>
      <c r="D31" s="2334"/>
      <c r="E31" s="2334"/>
      <c r="F31" s="2334"/>
      <c r="G31" s="2334"/>
      <c r="H31" s="2334"/>
      <c r="I31" s="2334"/>
      <c r="J31" s="2334"/>
      <c r="K31" s="2334"/>
      <c r="L31" s="2334"/>
      <c r="M31" s="2334"/>
      <c r="N31" s="2334"/>
      <c r="O31" s="2334"/>
      <c r="P31" s="2334"/>
      <c r="Q31" s="2334"/>
      <c r="R31" s="2334"/>
      <c r="S31" s="2334"/>
      <c r="T31" s="2334"/>
    </row>
  </sheetData>
  <sheetProtection selectLockedCells="1"/>
  <mergeCells count="13">
    <mergeCell ref="A24:B24"/>
    <mergeCell ref="A25:B25"/>
    <mergeCell ref="A26:B26"/>
    <mergeCell ref="A27:B27"/>
    <mergeCell ref="A28:B28"/>
    <mergeCell ref="A3:B3"/>
    <mergeCell ref="A1:T1"/>
    <mergeCell ref="B31:T31"/>
    <mergeCell ref="B30:T30"/>
    <mergeCell ref="A6:B6"/>
    <mergeCell ref="A11:B11"/>
    <mergeCell ref="A15:B15"/>
    <mergeCell ref="A19:B19"/>
  </mergeCells>
  <printOptions horizontalCentered="1"/>
  <pageMargins left="0.25" right="0.25" top="0.5" bottom="0.25" header="0.5" footer="0.5"/>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Zaczek 2, Anna</cp:lastModifiedBy>
  <cp:lastPrinted>2014-05-22T20:19:04Z</cp:lastPrinted>
  <dcterms:created xsi:type="dcterms:W3CDTF">2014-05-28T21:18:03Z</dcterms:created>
  <dcterms:modified xsi:type="dcterms:W3CDTF">2014-05-28T21:18:03Z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