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55" windowHeight="6165" activeTab="3"/>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US Com Bank and WM_CAD" sheetId="13" r:id="rId13"/>
    <sheet name="Pg 12 US Com Bank and WM_US" sheetId="14" r:id="rId14"/>
    <sheet name="Pg 13 Capital Markets" sheetId="15" r:id="rId15"/>
    <sheet name="Pg 14 Other" sheetId="16" r:id="rId16"/>
    <sheet name="Pg 15 Trad Actv" sheetId="17" r:id="rId17"/>
    <sheet name="Pg 16 Bal Sht" sheetId="18" r:id="rId18"/>
    <sheet name="Pg 17 AvgBS &amp; GoodW" sheetId="19" r:id="rId19"/>
    <sheet name="Pg 18 OCI" sheetId="20" r:id="rId20"/>
    <sheet name="Pg 19 OCI_Tax" sheetId="21" r:id="rId21"/>
    <sheet name="Pg 20 Equity" sheetId="22" r:id="rId22"/>
    <sheet name="Pg 21 Equity AOCI" sheetId="23" r:id="rId23"/>
    <sheet name="Pg 22 AssetMgmt" sheetId="24" r:id="rId24"/>
    <sheet name="Pg 23 Loans&amp;Acc" sheetId="25" r:id="rId25"/>
    <sheet name="Pg 24 GIL" sheetId="26" r:id="rId26"/>
    <sheet name="Pg 25 ACL" sheetId="27" r:id="rId27"/>
    <sheet name="Pg 26 ACL2" sheetId="28" r:id="rId28"/>
    <sheet name="Pg 27 ACL3" sheetId="29" r:id="rId29"/>
    <sheet name="Pg 28 NIL" sheetId="30" r:id="rId30"/>
    <sheet name="Pg 29 Changes in GIL" sheetId="31" r:id="rId31"/>
    <sheet name="Pg 30 changes in ACL" sheetId="32" r:id="rId32"/>
    <sheet name="Pg 31 PCL" sheetId="33" r:id="rId33"/>
    <sheet name="Pg 32 NWO" sheetId="34" r:id="rId34"/>
    <sheet name="Pg 33 Cr Rsk Fin_PDL" sheetId="35" r:id="rId35"/>
    <sheet name="Pg 34 Deriv NA" sheetId="36" r:id="rId36"/>
    <sheet name="Pg 35 FV" sheetId="37" r:id="rId37"/>
    <sheet name="Pg 36 Appendix - Retail" sheetId="38" r:id="rId38"/>
  </sheets>
  <definedNames>
    <definedName name="_xlnm.Print_Area" localSheetId="0">'COV'!$A$1:$B$14</definedName>
    <definedName name="_xlnm.Print_Area" localSheetId="2">'Pg 1 N to U External'!$A$1:$C$51</definedName>
    <definedName name="_xlnm.Print_Area" localSheetId="11">'Pg 10 WEALTH'!$A$1:$T$61</definedName>
    <definedName name="_xlnm.Print_Area" localSheetId="12">'Pg 11 US Com Bank and WM_CAD'!$A$1:$V$61</definedName>
    <definedName name="_xlnm.Print_Area" localSheetId="13">'Pg 12 US Com Bank and WM_US'!$A$1:$V$61</definedName>
    <definedName name="_xlnm.Print_Area" localSheetId="14">'Pg 13 Capital Markets'!$A$1:$S$47</definedName>
    <definedName name="_xlnm.Print_Area" localSheetId="15">'Pg 14 Other'!$A$1:$T$45</definedName>
    <definedName name="_xlnm.Print_Area" localSheetId="16">'Pg 15 Trad Actv'!$A$1:$U$40</definedName>
    <definedName name="_xlnm.Print_Area" localSheetId="17">'Pg 16 Bal Sht'!$A$1:$M$63</definedName>
    <definedName name="_xlnm.Print_Area" localSheetId="18">'Pg 17 AvgBS &amp; GoodW'!$A$1:$S$49</definedName>
    <definedName name="_xlnm.Print_Area" localSheetId="19">'Pg 18 OCI'!$A$1:$T$34</definedName>
    <definedName name="_xlnm.Print_Area" localSheetId="20">'Pg 19 OCI_Tax'!$A$1:$T$28</definedName>
    <definedName name="_xlnm.Print_Area" localSheetId="3">'Pg 2  N to U Non-GAAP'!$A$1:$U$45</definedName>
    <definedName name="_xlnm.Print_Area" localSheetId="21">'Pg 20 Equity'!$A$1:$V$42</definedName>
    <definedName name="_xlnm.Print_Area" localSheetId="22">'Pg 21 Equity AOCI'!$A$1:$T$52</definedName>
    <definedName name="_xlnm.Print_Area" localSheetId="23">'Pg 22 AssetMgmt'!$A$1:$L$23</definedName>
    <definedName name="_xlnm.Print_Area" localSheetId="24">'Pg 23 Loans&amp;Acc'!$A$1:$M$40</definedName>
    <definedName name="_xlnm.Print_Area" localSheetId="25">'Pg 24 GIL'!$A$1:$L$46</definedName>
    <definedName name="_xlnm.Print_Area" localSheetId="26">'Pg 25 ACL'!$A$1:$M$43</definedName>
    <definedName name="_xlnm.Print_Area" localSheetId="27">'Pg 26 ACL2'!$A$1:$I$50</definedName>
    <definedName name="_xlnm.Print_Area" localSheetId="28">'Pg 27 ACL3'!$A$1:$K$48</definedName>
    <definedName name="_xlnm.Print_Area" localSheetId="29">'Pg 28 NIL'!$A$1:$M$47</definedName>
    <definedName name="_xlnm.Print_Area" localSheetId="30">'Pg 29 Changes in GIL'!$A$1:$S$49</definedName>
    <definedName name="_xlnm.Print_Area" localSheetId="4">'Pg 3  Items of Note'!$A$1:$S$28</definedName>
    <definedName name="_xlnm.Print_Area" localSheetId="31">'Pg 30 changes in ACL'!$A$1:$S$23</definedName>
    <definedName name="_xlnm.Print_Area" localSheetId="32">'Pg 31 PCL'!$A$1:$S$56</definedName>
    <definedName name="_xlnm.Print_Area" localSheetId="33">'Pg 32 NWO'!$A$1:$T$44</definedName>
    <definedName name="_xlnm.Print_Area" localSheetId="34">'Pg 33 Cr Rsk Fin_PDL'!$A$1:$P$42</definedName>
    <definedName name="_xlnm.Print_Area" localSheetId="35">'Pg 34 Deriv NA'!$A$1:$S$60</definedName>
    <definedName name="_xlnm.Print_Area" localSheetId="36">'Pg 35 FV'!$A$1:$N$49</definedName>
    <definedName name="_xlnm.Print_Area" localSheetId="37">'Pg 36 Appendix - Retail'!$A$1:$S$40</definedName>
    <definedName name="_xlnm.Print_Area" localSheetId="5">'Pg 4 FH'!$A$1:$T$54</definedName>
    <definedName name="_xlnm.Print_Area" localSheetId="6">'Pg 5 FH Contd'!$A$1:$T$44</definedName>
    <definedName name="_xlnm.Print_Area" localSheetId="7">'Pg 6 NII'!$A$1:$S$45</definedName>
    <definedName name="_xlnm.Print_Area" localSheetId="8">'Pg 7 NIX'!$A$1:$S$31</definedName>
    <definedName name="_xlnm.Print_Area" localSheetId="9">'Pg 8 Seg Info'!$A$1:$S$24</definedName>
    <definedName name="_xlnm.Print_Area" localSheetId="10">'Pg 9 RETAIL'!$A$1:$S$52</definedName>
    <definedName name="_xlnm.Print_Area" localSheetId="1">'TOC_New'!$A$1:$H$47</definedName>
    <definedName name="Print_Area2" localSheetId="0">'COV'!$A$1:$B$16</definedName>
  </definedNames>
  <calcPr fullCalcOnLoad="1"/>
</workbook>
</file>

<file path=xl/sharedStrings.xml><?xml version="1.0" encoding="utf-8"?>
<sst xmlns="http://schemas.openxmlformats.org/spreadsheetml/2006/main" count="2391" uniqueCount="892">
  <si>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</si>
  <si>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</si>
  <si>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</si>
  <si>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</si>
  <si>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</si>
  <si>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</si>
  <si>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</si>
  <si>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</si>
  <si>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</si>
  <si>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</si>
  <si>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</si>
  <si>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</si>
  <si>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Moins de</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</si>
  <si>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</si>
  <si>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</si>
  <si>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</si>
  <si>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</si>
  <si>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</si>
  <si>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</si>
  <si>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</si>
  <si>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</si>
  <si>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</si>
  <si>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</si>
  <si>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2016</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</si>
  <si>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</si>
  <si>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</si>
  <si>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</si>
  <si>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</si>
  <si>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</si>
  <si>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</si>
  <si>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</si>
  <si>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</si>
  <si>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</si>
  <si>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 2</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</si>
  <si>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</si>
  <si>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</si>
  <si>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</si>
  <si>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</si>
  <si>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</si>
  <si>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</si>
  <si>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</si>
  <si>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</si>
  <si>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</si>
  <si>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</si>
  <si>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</si>
  <si>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</si>
  <si>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</si>
  <si>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</si>
  <si>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</si>
  <si>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</si>
  <si>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</si>
  <si>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</si>
  <si>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</si>
  <si>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</si>
  <si>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</si>
  <si>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</si>
  <si>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</si>
  <si>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</si>
  <si>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</si>
  <si>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</si>
  <si>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</si>
  <si>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</si>
  <si>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</si>
  <si>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</si>
  <si>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</si>
  <si>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</si>
  <si>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</si>
  <si>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</si>
  <si>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</si>
  <si>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</si>
  <si>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</si>
  <si>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</si>
  <si>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</si>
  <si>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</si>
  <si>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</si>
  <si>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</si>
  <si>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</si>
  <si>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</si>
  <si>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</si>
  <si>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</si>
  <si>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</si>
  <si>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</si>
  <si>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</si>
  <si>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</si>
  <si>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</si>
  <si>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</si>
  <si>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</si>
  <si>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</si>
  <si>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</si>
  <si>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</si>
  <si>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</si>
  <si>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</si>
  <si>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</si>
  <si>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     Services bancaires personnels et PME </t>
  </si>
  <si>
    <t>Expositions au crédit personnel garanti – immobilier</t>
  </si>
  <si>
    <t xml:space="preserve">Entreprises et gouvernements </t>
  </si>
  <si>
    <t>Prêts aux PME</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</si>
  <si>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</si>
  <si>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</si>
  <si>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</si>
  <si>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</si>
  <si>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</si>
  <si>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</si>
  <si>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</si>
  <si>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</si>
  <si>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</si>
  <si>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</si>
  <si>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</si>
  <si>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</si>
  <si>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</si>
  <si>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Prêts de gestion des avoirs</t>
  </si>
  <si>
    <t>Dépôts commerciaux</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</si>
  <si>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</si>
  <si>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</si>
  <si>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</si>
  <si>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</si>
  <si>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</si>
  <si>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</si>
  <si>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</si>
  <si>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</si>
  <si>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 xml:space="preserve">     Services financiers aux entreprises et de Banque d’investissement </t>
  </si>
  <si>
    <t>Valeurs du compte de négociation</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</si>
  <si>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</si>
  <si>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</si>
  <si>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</si>
  <si>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</si>
  <si>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</si>
  <si>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</si>
  <si>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</si>
  <si>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</si>
  <si>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</si>
  <si>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</si>
  <si>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</si>
  <si>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</si>
  <si>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</si>
  <si>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Prêts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</si>
  <si>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</si>
  <si>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</si>
  <si>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</si>
  <si>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</si>
  <si>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</si>
  <si>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</si>
  <si>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</si>
  <si>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</si>
  <si>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</si>
  <si>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</si>
  <si>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</si>
  <si>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</si>
  <si>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</si>
  <si>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</si>
  <si>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</si>
  <si>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</si>
  <si>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</si>
  <si>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</si>
  <si>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1</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</si>
  <si>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</si>
  <si>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</si>
  <si>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</si>
  <si>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</si>
  <si>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</si>
  <si>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</si>
  <si>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</si>
  <si>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</si>
  <si>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</si>
  <si>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</si>
  <si>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</si>
  <si>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</si>
  <si>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</si>
  <si>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</si>
  <si>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</si>
  <si>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</si>
  <si>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</si>
  <si>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</si>
  <si>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</si>
  <si>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</si>
  <si>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</si>
  <si>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</si>
  <si>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</si>
  <si>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</si>
  <si>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</si>
  <si>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</si>
  <si>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</si>
  <si>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</si>
  <si>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</si>
  <si>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</si>
  <si>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</si>
  <si>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</si>
  <si>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</si>
  <si>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</si>
  <si>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</si>
  <si>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</si>
  <si>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</si>
  <si>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</si>
  <si>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</si>
  <si>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</si>
  <si>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</si>
  <si>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</si>
  <si>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</si>
  <si>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</si>
  <si>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</si>
  <si>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</si>
  <si>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</si>
  <si>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</si>
  <si>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</si>
  <si>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</si>
  <si>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</si>
  <si>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</si>
  <si>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</si>
  <si>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</si>
  <si>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Nous avons adopté l’IFRS 9 au premier trimestre de 2018. Voir « Modification à la présentation de l’information financière » à la page 1 pour des renseignements additionnels.</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</si>
  <si>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</si>
  <si>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</si>
  <si>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</si>
  <si>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</si>
  <si>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</si>
  <si>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</si>
  <si>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</si>
  <si>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</si>
  <si>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</si>
  <si>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</si>
  <si>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</si>
  <si>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</si>
  <si>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Actif pondéré en fonction du risque (APR)</t>
  </si>
  <si>
    <t>s. o.</t>
  </si>
  <si>
    <t>APR aux fins des fonds propres de première catégorie</t>
  </si>
  <si>
    <t>APR aux fins du total des fonds propres</t>
  </si>
  <si>
    <t>Ratios de fonds propres</t>
  </si>
  <si>
    <t>Ratio des fonds propres de première catégorie</t>
  </si>
  <si>
    <t>Ratio du total des fonds propres</t>
  </si>
  <si>
    <t>Ratio de levier selon Bâle III</t>
  </si>
  <si>
    <t>Expositions du ratio de levier</t>
  </si>
  <si>
    <t>Ratio de levier</t>
  </si>
  <si>
    <t>Ratio de liquidité à court terme</t>
  </si>
  <si>
    <t xml:space="preserve">Le coefficient correspond au montant de la dotation à la provision pour pertes sur créances pour les prêts douteux divisé par les prêts et acceptations moyens, net de la provision pour pertes sur créances.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</si>
  <si>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</si>
  <si>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</si>
  <si>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</si>
  <si>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</si>
  <si>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</si>
  <si>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</si>
  <si>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</si>
  <si>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</si>
  <si>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</si>
  <si>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</si>
  <si>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</si>
  <si>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</si>
  <si>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</si>
  <si>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</si>
  <si>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</si>
  <si>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</si>
  <si>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</si>
  <si>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</si>
  <si>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</si>
  <si>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</si>
  <si>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</si>
  <si>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</si>
  <si>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</si>
  <si>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</si>
  <si>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</si>
  <si>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</si>
  <si>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</si>
  <si>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</si>
  <si>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</si>
  <si>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</si>
  <si>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</si>
  <si>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</si>
  <si>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</si>
  <si>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</si>
  <si>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</si>
  <si>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</si>
  <si>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</si>
  <si>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</si>
  <si>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</si>
  <si>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</si>
  <si>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</si>
  <si>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</si>
  <si>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</si>
  <si>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</si>
  <si>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</si>
  <si>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</si>
  <si>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</si>
  <si>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</si>
  <si>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</si>
  <si>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</si>
  <si>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</si>
  <si>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</si>
  <si>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</si>
  <si>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</si>
  <si>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</si>
  <si>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</si>
  <si>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</si>
  <si>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</si>
  <si>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</si>
  <si>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</si>
  <si>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</si>
  <si>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Présenté(e) à titre d’élément d’importance jusqu’au quatrième trimestre de 2016.</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</si>
  <si>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</si>
  <si>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</si>
  <si>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</si>
  <si>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</si>
  <si>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</si>
  <si>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</si>
  <si>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</si>
  <si>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</si>
  <si>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investissements dans des établissements à l’étranger</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</si>
  <si>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</si>
  <si>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</si>
  <si>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</si>
  <si>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</si>
  <si>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</si>
  <si>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</si>
  <si>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</si>
  <si>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</si>
  <si>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</si>
  <si>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</si>
  <si>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</si>
  <si>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</si>
  <si>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</si>
  <si>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</si>
  <si>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</si>
  <si>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</si>
  <si>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</si>
  <si>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(Charge) économie d’impôt sur le résultat</t>
  </si>
  <si>
    <t>Éléments qui pourraient faire l’objet d’un reclassement subséquent en résultat net</t>
  </si>
  <si>
    <t>ÉTAT DES VARIATIONS DES CAPITAUX PROPRES CONSOLIDÉ (suite)</t>
  </si>
  <si>
    <t>Cumul des autres éléments du résultat global, nets de l’impôt sur le résultat</t>
  </si>
  <si>
    <t>Profits nets (pertes nettes) sur les titres de créance évalués à la JVAERG</t>
  </si>
  <si>
    <t>Profits nets (pertes nettes) sur couvertures de flux de trésorerie</t>
  </si>
  <si>
    <t>Total du cumul des autres éléments du résultat global, nets de l’impôt sur le résultat</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</si>
  <si>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</si>
  <si>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</si>
  <si>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</si>
  <si>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</si>
  <si>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</si>
  <si>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</si>
  <si>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</si>
  <si>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</si>
  <si>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</si>
  <si>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</si>
  <si>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</si>
  <si>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</si>
  <si>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</si>
  <si>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</si>
  <si>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</si>
  <si>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</si>
  <si>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</si>
  <si>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</si>
  <si>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</si>
  <si>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</si>
  <si>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Prêts douteux bruts par secteur géographique :</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</si>
  <si>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</si>
  <si>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</si>
  <si>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</si>
  <si>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</si>
  <si>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</si>
  <si>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</si>
  <si>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nets par secteur géographique :</t>
  </si>
  <si>
    <t xml:space="preserve">À compter du premier trimestre de 2018, les prêts douteux nets sont des prêts douteux bruts, nets de la provision pour pertes sur créances de troisième stade (quatrième trimestre de 2017 et trimestres précédents : les prêts douteux nets sont calculés en déduisant des prêts douteux bruts la provision individuelle et la tranche de la provision collective relative aux prêts douteux, qui sont généralement des prêts en souffrance depuis 90 jours.). </t>
  </si>
  <si>
    <t>Prêts douteux bruts au début de la période</t>
  </si>
  <si>
    <t>Prêts à la consommation :</t>
  </si>
  <si>
    <t>Entreprises et gouvernements :</t>
  </si>
  <si>
    <t>Classement dans les prêts douteux au cours de la période</t>
  </si>
  <si>
    <t>Transfert dans les prêts non douteux au cours de l’exercice</t>
  </si>
  <si>
    <t>Montants sortis du bilan</t>
  </si>
  <si>
    <t>Prêts douteux acquis</t>
  </si>
  <si>
    <t>Change et autres</t>
  </si>
  <si>
    <t>Prêts douteux bruts à la fin de la période</t>
  </si>
  <si>
    <t xml:space="preserve"> </t>
  </si>
  <si>
    <t>2</t>
  </si>
  <si>
    <t>3</t>
  </si>
  <si>
    <t>Comprennent les cessions de prêts.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</si>
  <si>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</si>
  <si>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</si>
  <si>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</si>
  <si>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</si>
  <si>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</si>
  <si>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</si>
  <si>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</si>
  <si>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</si>
  <si>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</si>
  <si>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</si>
  <si>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</si>
  <si>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</si>
  <si>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</si>
  <si>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</si>
  <si>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</si>
  <si>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</si>
  <si>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</si>
  <si>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</si>
  <si>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</si>
  <si>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</si>
  <si>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Change et autres </t>
  </si>
  <si>
    <t>Troisième stade</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</si>
  <si>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</si>
  <si>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</si>
  <si>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</si>
  <si>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</si>
  <si>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</si>
  <si>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</si>
  <si>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</si>
  <si>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</si>
  <si>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</si>
  <si>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</si>
  <si>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</si>
  <si>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</si>
  <si>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</si>
  <si>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</si>
  <si>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</si>
  <si>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</si>
  <si>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</si>
  <si>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</si>
  <si>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Marchés des capitaux. Pour plus de précisions, voir la note 1 à la page 13.</t>
  </si>
  <si>
    <t>Divers comprend les activités de crédit structuré en voie de liquidation.</t>
  </si>
  <si>
    <t>Voir la note 2 sur les produits autres que d’intérêts à la page 6.</t>
  </si>
  <si>
    <t>Par portefeuille :</t>
  </si>
  <si>
    <t xml:space="preserve">Prêts aux entreprises et aux gouvernements </t>
  </si>
  <si>
    <t>(En millions de dollars américains)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</si>
  <si>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</si>
  <si>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</si>
  <si>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</si>
  <si>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</si>
  <si>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</si>
  <si>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</si>
  <si>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</si>
  <si>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</si>
  <si>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</si>
  <si>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</si>
  <si>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</si>
  <si>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</si>
  <si>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</si>
  <si>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</si>
  <si>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</si>
  <si>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</si>
  <si>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</si>
  <si>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</si>
  <si>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</si>
  <si>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</si>
  <si>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</si>
  <si>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</si>
  <si>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</si>
  <si>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</si>
  <si>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</si>
  <si>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</si>
  <si>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Modification à la présentation de l’information financière</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</si>
  <si>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</si>
  <si>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</si>
  <si>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</si>
  <si>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</si>
  <si>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</si>
  <si>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</si>
  <si>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</si>
  <si>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</si>
  <si>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</si>
  <si>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</si>
  <si>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</si>
  <si>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</si>
  <si>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</si>
  <si>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</si>
  <si>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</si>
  <si>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</si>
  <si>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</si>
  <si>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</si>
  <si>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</si>
  <si>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</si>
  <si>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</si>
  <si>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</si>
  <si>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</si>
  <si>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</si>
  <si>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</si>
  <si>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</si>
  <si>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</si>
  <si>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</si>
  <si>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</si>
  <si>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</si>
  <si>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</si>
  <si>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</si>
  <si>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</si>
  <si>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</si>
  <si>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</si>
  <si>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</si>
  <si>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Modification à la présentation de l’information financière – Premier trimestre 2018</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</si>
  <si>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</si>
  <si>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</si>
  <si>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</si>
  <si>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</si>
  <si>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</si>
  <si>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</si>
  <si>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</si>
  <si>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</si>
  <si>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net applicable aux porteurs d’actions ordinaires comme présenté pour éliminer l’incidence des éléments d’importance, nette d’impôt sur le résultat,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</si>
  <si>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</si>
  <si>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</si>
  <si>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</si>
  <si>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</si>
  <si>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</si>
  <si>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</si>
  <si>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</si>
  <si>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</si>
  <si>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</si>
  <si>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</si>
  <si>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</si>
  <si>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</si>
  <si>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</si>
  <si>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</si>
  <si>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</si>
  <si>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</si>
  <si>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</si>
  <si>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</si>
  <si>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</si>
  <si>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</si>
  <si>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</si>
  <si>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</si>
  <si>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</si>
  <si>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</si>
  <si>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T2/17</t>
  </si>
  <si>
    <t>T1/17</t>
  </si>
  <si>
    <t>T4/16</t>
  </si>
  <si>
    <t>T3/16</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</si>
  <si>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</si>
  <si>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</si>
  <si>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</si>
  <si>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</si>
  <si>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</si>
  <si>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</si>
  <si>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</si>
  <si>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</si>
  <si>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</si>
  <si>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</si>
  <si>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</si>
  <si>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</si>
  <si>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</si>
  <si>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</si>
  <si>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</si>
  <si>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</si>
  <si>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</si>
  <si>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</si>
  <si>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</si>
  <si>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     Divers </t>
  </si>
  <si>
    <t xml:space="preserve">Total de la dotation à la provision pour pertes sur créances </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</si>
  <si>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</si>
  <si>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</si>
  <si>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</si>
  <si>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</si>
  <si>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</si>
  <si>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</si>
  <si>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 xml:space="preserve">Les produits intersectoriels représentent les commissions de vente internes et la répartition des produits selon le modèle de gestion fabricant–secteur client–distributeur.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</si>
  <si>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</si>
  <si>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</si>
  <si>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</si>
  <si>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</si>
  <si>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Total de la dotation à (reprise sur) la provision pour pertes sur créances</t>
  </si>
  <si>
    <t>Prêts commerciaux</t>
  </si>
  <si>
    <t xml:space="preserve">Particuliers </t>
  </si>
  <si>
    <t>Fonds communs de placement de détail canadiens</t>
  </si>
  <si>
    <t>Les montants relatifs aux prêts sont présentés avant toute provision connexe.</t>
  </si>
  <si>
    <t xml:space="preserve">     Divers</t>
  </si>
  <si>
    <t>Prêts sur des immeubles commerciaux</t>
  </si>
  <si>
    <t>Autres prêts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</si>
  <si>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</si>
  <si>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</si>
  <si>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</si>
  <si>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</si>
  <si>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</si>
  <si>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</si>
  <si>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</si>
  <si>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Par secteur géographique :</t>
  </si>
  <si>
    <t>biais des autres éléments du résultat global (JVAERG)</t>
  </si>
  <si>
    <t>Informations sectorielles –  Groupe Entreprises et Gestion des avoirs, région des États-Unis 
     – équivalent en dollars américains</t>
  </si>
  <si>
    <t>Informations sectorielles – Groupe Entreprises et Gestion des avoirs, région des États-Unis 
     – dollars canadiens</t>
  </si>
  <si>
    <r>
      <t xml:space="preserve">Résultat net ajusté applicable aux porteurs d’actions ordinaires </t>
    </r>
    <r>
      <rPr>
        <vertAlign val="superscript"/>
        <sz val="7"/>
        <color indexed="25"/>
        <rFont val="Arial"/>
        <family val="2"/>
      </rPr>
      <t>1</t>
    </r>
  </si>
  <si>
    <r>
      <t xml:space="preserve">Résultat dilué par action ajusté ($) </t>
    </r>
    <r>
      <rPr>
        <vertAlign val="superscript"/>
        <sz val="7"/>
        <color indexed="25"/>
        <rFont val="Arial"/>
        <family val="2"/>
      </rPr>
      <t>1</t>
    </r>
  </si>
  <si>
    <r>
      <t xml:space="preserve">Charges autres que d’intérêts ajustées </t>
    </r>
    <r>
      <rPr>
        <vertAlign val="superscript"/>
        <sz val="7"/>
        <color indexed="25"/>
        <rFont val="Arial"/>
        <family val="2"/>
      </rPr>
      <t>1</t>
    </r>
  </si>
  <si>
    <r>
      <t xml:space="preserve">Coefficient d’efficacité ajusté </t>
    </r>
    <r>
      <rPr>
        <vertAlign val="superscript"/>
        <sz val="7"/>
        <color indexed="25"/>
        <rFont val="Arial"/>
        <family val="2"/>
      </rPr>
      <t>1</t>
    </r>
  </si>
  <si>
    <r>
      <t xml:space="preserve">Ratio de versement de dividendes ajusté </t>
    </r>
    <r>
      <rPr>
        <vertAlign val="superscript"/>
        <sz val="7"/>
        <color indexed="25"/>
        <rFont val="Arial"/>
        <family val="2"/>
      </rPr>
      <t>1</t>
    </r>
  </si>
  <si>
    <r>
      <t xml:space="preserve">Résultat avant impôt sur le résultat ajusté </t>
    </r>
    <r>
      <rPr>
        <vertAlign val="superscript"/>
        <sz val="7"/>
        <color indexed="25"/>
        <rFont val="Arial"/>
        <family val="2"/>
      </rPr>
      <t>1</t>
    </r>
  </si>
  <si>
    <r>
      <t xml:space="preserve">Impôt sur le résultat ajusté </t>
    </r>
    <r>
      <rPr>
        <vertAlign val="superscript"/>
        <sz val="7"/>
        <color indexed="25"/>
        <rFont val="Arial"/>
        <family val="2"/>
      </rPr>
      <t>1</t>
    </r>
  </si>
  <si>
    <r>
      <t xml:space="preserve">Taux d’impôt effectif ajusté </t>
    </r>
    <r>
      <rPr>
        <vertAlign val="superscript"/>
        <sz val="7"/>
        <color indexed="25"/>
        <rFont val="Arial"/>
        <family val="2"/>
      </rPr>
      <t>1</t>
    </r>
  </si>
  <si>
    <r>
      <t xml:space="preserve">Perte (profit) lié(e) aux activités de crédit structuré en voie de liquidation </t>
    </r>
    <r>
      <rPr>
        <vertAlign val="superscript"/>
        <sz val="7.5"/>
        <color indexed="25"/>
        <rFont val="Arial"/>
        <family val="2"/>
      </rPr>
      <t>1</t>
    </r>
  </si>
  <si>
    <r>
      <t xml:space="preserve">Augmentation (diminution) de la provision collective comptabilisée dans Siège social et autres </t>
    </r>
    <r>
      <rPr>
        <vertAlign val="superscript"/>
        <sz val="7.5"/>
        <color indexed="25"/>
        <rFont val="Arial"/>
        <family val="2"/>
      </rPr>
      <t>3</t>
    </r>
  </si>
  <si>
    <t xml:space="preserve">Rendement des capitaux propres applicables aux porteurs 
     d’actions ordinaires comme présenté </t>
  </si>
  <si>
    <r>
      <t xml:space="preserve">Ratio de versement de dividendes ajusté </t>
    </r>
    <r>
      <rPr>
        <vertAlign val="superscript"/>
        <sz val="7.5"/>
        <color indexed="25"/>
        <rFont val="Arial"/>
        <family val="2"/>
      </rPr>
      <t>1</t>
    </r>
  </si>
  <si>
    <r>
      <t xml:space="preserve"> Résultat dilué par action ajusté </t>
    </r>
    <r>
      <rPr>
        <vertAlign val="superscript"/>
        <sz val="7.5"/>
        <color indexed="25"/>
        <rFont val="Arial"/>
        <family val="2"/>
      </rPr>
      <t>1</t>
    </r>
  </si>
  <si>
    <r>
      <t xml:space="preserve">Taux d’impôt effectif ajusté </t>
    </r>
    <r>
      <rPr>
        <vertAlign val="superscript"/>
        <sz val="7.5"/>
        <color indexed="25"/>
        <rFont val="Arial"/>
        <family val="2"/>
      </rPr>
      <t>1</t>
    </r>
  </si>
  <si>
    <r>
      <t xml:space="preserve">Rendement de l’actif productif d’intérêts moyen </t>
    </r>
    <r>
      <rPr>
        <vertAlign val="superscript"/>
        <sz val="7.5"/>
        <color indexed="25"/>
        <rFont val="Arial"/>
        <family val="2"/>
      </rPr>
      <t>3, 4</t>
    </r>
  </si>
  <si>
    <r>
      <t xml:space="preserve">Rendement de l’actif moyen </t>
    </r>
    <r>
      <rPr>
        <vertAlign val="superscript"/>
        <sz val="7.5"/>
        <color indexed="25"/>
        <rFont val="Arial"/>
        <family val="2"/>
      </rPr>
      <t>4</t>
    </r>
  </si>
  <si>
    <r>
      <t xml:space="preserve">Marge d’intérêts nette sur l’actif productif d’intérêts moyen </t>
    </r>
    <r>
      <rPr>
        <vertAlign val="superscript"/>
        <sz val="7.5"/>
        <color indexed="25"/>
        <rFont val="Arial"/>
        <family val="2"/>
      </rPr>
      <t>3</t>
    </r>
  </si>
  <si>
    <r>
      <t xml:space="preserve">Rendement des capitaux propres applicables aux porteurs 
     d’actions ordinaires ajusté </t>
    </r>
    <r>
      <rPr>
        <vertAlign val="superscript"/>
        <sz val="7.5"/>
        <color indexed="25"/>
        <rFont val="Arial"/>
        <family val="2"/>
      </rPr>
      <t>1</t>
    </r>
  </si>
  <si>
    <r>
      <t>Coefficient des pertes sur créances</t>
    </r>
    <r>
      <rPr>
        <vertAlign val="superscript"/>
        <sz val="7.5"/>
        <color indexed="25"/>
        <rFont val="Arial"/>
        <family val="2"/>
      </rPr>
      <t xml:space="preserve"> 2</t>
    </r>
  </si>
  <si>
    <r>
      <t xml:space="preserve">Coefficient d’efficacité ajusté </t>
    </r>
    <r>
      <rPr>
        <vertAlign val="superscript"/>
        <sz val="7.5"/>
        <color indexed="25"/>
        <rFont val="Arial"/>
        <family val="2"/>
      </rPr>
      <t>1</t>
    </r>
  </si>
  <si>
    <t>Ratio des fonds propres de première catégorie sous 
     forme d’actions ordinaires</t>
  </si>
  <si>
    <t>Capitaux propres moyens applicables aux porteurs 
     d’actions ordinaires</t>
  </si>
  <si>
    <t>Capitaux propres applicables aux porteurs d’actions 
     ordinaires</t>
  </si>
  <si>
    <r>
      <t xml:space="preserve">Actif productif d’intérêts moyen </t>
    </r>
    <r>
      <rPr>
        <vertAlign val="superscript"/>
        <sz val="7.5"/>
        <color indexed="25"/>
        <rFont val="Arial"/>
        <family val="2"/>
      </rPr>
      <t>3</t>
    </r>
  </si>
  <si>
    <t>Produits tirés des entreprises associées et des coentreprises comptabilisées selon la méthode de la 
     mise en équivalence</t>
  </si>
  <si>
    <r>
      <t xml:space="preserve">Location, entretien et amortissement des coûts liés aux logiciels </t>
    </r>
    <r>
      <rPr>
        <vertAlign val="superscript"/>
        <sz val="7.5"/>
        <color indexed="25"/>
        <rFont val="Arial"/>
        <family val="2"/>
      </rPr>
      <t>1</t>
    </r>
  </si>
  <si>
    <r>
      <rPr>
        <b/>
        <sz val="8"/>
        <rFont val="Arial"/>
        <family val="2"/>
      </rPr>
      <t>Marchés des capitaux</t>
    </r>
    <r>
      <rPr>
        <sz val="8"/>
        <rFont val="Arial"/>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</si>
  <si>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rPr>
        <b/>
        <sz val="8"/>
        <rFont val="Arial"/>
        <family val="2"/>
      </rPr>
      <t xml:space="preserve">Groupe Entreprises et Gestion des avoirs, région du Canada </t>
    </r>
    <r>
      <rPr>
        <sz val="8"/>
        <rFont val="Arial"/>
        <family val="2"/>
      </rPr>
      <t>est un secteur supérieur axé sur les relations qui offre des services bancaires commerciaux, des services bancaires privés et de gestion des avoirs afin de répondre aux besoins des sociétés du marché intermédiaire, des entrepreneurs, des particuliers et des familles à valeur nette élevée, et des clients institutionnels de partout au Canada.</t>
    </r>
  </si>
  <si>
    <r>
      <rPr>
        <b/>
        <sz val="8"/>
        <rFont val="Arial"/>
        <family val="2"/>
      </rPr>
      <t xml:space="preserve">Services bancaires personnels et PME, région du Canada </t>
    </r>
    <r>
      <rPr>
        <sz val="8"/>
        <rFont val="Arial"/>
        <family val="2"/>
      </rPr>
      <t>offre aux particuliers et aux petites et moyennes entreprises au Canada des conseils, des produits et des services financiers grâce à une équipe de conseillers présents dans nos centres bancaires, ainsi que par nos solutions de placement directs, mobiles ou d’accès à distance.</t>
    </r>
  </si>
  <si>
    <r>
      <t xml:space="preserve">Profit économique </t>
    </r>
    <r>
      <rPr>
        <vertAlign val="superscript"/>
        <sz val="7.5"/>
        <color indexed="25"/>
        <rFont val="Arial"/>
        <family val="2"/>
      </rPr>
      <t>5</t>
    </r>
  </si>
  <si>
    <r>
      <t xml:space="preserve">Charge au titre du capital économique </t>
    </r>
    <r>
      <rPr>
        <vertAlign val="superscript"/>
        <sz val="7.5"/>
        <color indexed="25"/>
        <rFont val="Arial"/>
        <family val="2"/>
      </rPr>
      <t>5</t>
    </r>
  </si>
  <si>
    <r>
      <t xml:space="preserve">Rendement des capitaux propres </t>
    </r>
    <r>
      <rPr>
        <vertAlign val="superscript"/>
        <sz val="7.5"/>
        <color indexed="25"/>
        <rFont val="Arial"/>
        <family val="2"/>
      </rPr>
      <t>5</t>
    </r>
  </si>
  <si>
    <r>
      <t xml:space="preserve">Marge d’intérêts nette sur l’actif productif d’intérêts moyen </t>
    </r>
    <r>
      <rPr>
        <vertAlign val="superscript"/>
        <sz val="7.5"/>
        <color indexed="25"/>
        <rFont val="Arial"/>
        <family val="2"/>
      </rPr>
      <t>4</t>
    </r>
  </si>
  <si>
    <r>
      <t xml:space="preserve">Capitaux propres applicables aux porteurs d’actions ordinaires </t>
    </r>
    <r>
      <rPr>
        <vertAlign val="superscript"/>
        <sz val="7.5"/>
        <color indexed="25"/>
        <rFont val="Arial"/>
        <family val="2"/>
      </rPr>
      <t>5</t>
    </r>
  </si>
  <si>
    <r>
      <t xml:space="preserve">Actif productif d’intérêts </t>
    </r>
    <r>
      <rPr>
        <vertAlign val="superscript"/>
        <sz val="7.5"/>
        <color indexed="25"/>
        <rFont val="Arial"/>
        <family val="2"/>
      </rPr>
      <t>4</t>
    </r>
  </si>
  <si>
    <r>
      <t>Soldes moyens</t>
    </r>
    <r>
      <rPr>
        <vertAlign val="superscript"/>
        <sz val="7.5"/>
        <color indexed="25"/>
        <rFont val="Arial"/>
        <family val="2"/>
      </rPr>
      <t xml:space="preserve"> 3</t>
    </r>
  </si>
  <si>
    <r>
      <t xml:space="preserve">Produits intersectoriels </t>
    </r>
    <r>
      <rPr>
        <vertAlign val="superscript"/>
        <sz val="7.5"/>
        <color indexed="25"/>
        <rFont val="Arial"/>
        <family val="2"/>
      </rPr>
      <t>2</t>
    </r>
  </si>
  <si>
    <r>
      <t xml:space="preserve">     Non douteux </t>
    </r>
    <r>
      <rPr>
        <vertAlign val="superscript"/>
        <sz val="7.5"/>
        <color indexed="25"/>
        <rFont val="Arial"/>
        <family val="2"/>
      </rPr>
      <t>1</t>
    </r>
  </si>
  <si>
    <r>
      <t xml:space="preserve">     Douteux </t>
    </r>
    <r>
      <rPr>
        <vertAlign val="superscript"/>
        <sz val="7.5"/>
        <color indexed="25"/>
        <rFont val="Arial"/>
        <family val="2"/>
      </rPr>
      <t>1</t>
    </r>
  </si>
  <si>
    <r>
      <t>Par suite de notre l’adoption de l’IFRS 9 le 1</t>
    </r>
    <r>
      <rPr>
        <vertAlign val="superscript"/>
        <sz val="6"/>
        <rFont val="Arial"/>
        <family val="2"/>
      </rPr>
      <t>er</t>
    </r>
    <r>
      <rPr>
        <sz val="6"/>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t>
    </r>
  </si>
  <si>
    <r>
      <t xml:space="preserve">Biens sous gestion </t>
    </r>
    <r>
      <rPr>
        <vertAlign val="superscript"/>
        <sz val="7"/>
        <color indexed="25"/>
        <rFont val="Arial"/>
        <family val="2"/>
      </rPr>
      <t>7</t>
    </r>
  </si>
  <si>
    <r>
      <t xml:space="preserve">Biens administrés </t>
    </r>
    <r>
      <rPr>
        <vertAlign val="superscript"/>
        <sz val="7"/>
        <color indexed="25"/>
        <rFont val="Arial"/>
        <family val="2"/>
      </rPr>
      <t>7</t>
    </r>
  </si>
  <si>
    <r>
      <t xml:space="preserve">Profit économique </t>
    </r>
    <r>
      <rPr>
        <vertAlign val="superscript"/>
        <sz val="7"/>
        <color indexed="25"/>
        <rFont val="Arial"/>
        <family val="2"/>
      </rPr>
      <t>6</t>
    </r>
  </si>
  <si>
    <r>
      <t xml:space="preserve">Charge au titre du capital économique </t>
    </r>
    <r>
      <rPr>
        <vertAlign val="superscript"/>
        <sz val="7"/>
        <color indexed="25"/>
        <rFont val="Arial"/>
        <family val="2"/>
      </rPr>
      <t>6</t>
    </r>
  </si>
  <si>
    <r>
      <t xml:space="preserve">Rendement des capitaux propres </t>
    </r>
    <r>
      <rPr>
        <vertAlign val="superscript"/>
        <sz val="7"/>
        <color indexed="25"/>
        <rFont val="Arial"/>
        <family val="2"/>
      </rPr>
      <t>6</t>
    </r>
  </si>
  <si>
    <r>
      <t xml:space="preserve">Marge d’intérêts nette sur l’actif productif d’intérêts moyen </t>
    </r>
    <r>
      <rPr>
        <vertAlign val="superscript"/>
        <sz val="7"/>
        <color indexed="25"/>
        <rFont val="Arial"/>
        <family val="2"/>
      </rPr>
      <t>5</t>
    </r>
  </si>
  <si>
    <r>
      <t xml:space="preserve">Capitaux propres applicables aux porteurs d’actions ordinaires </t>
    </r>
    <r>
      <rPr>
        <vertAlign val="superscript"/>
        <sz val="7"/>
        <color indexed="25"/>
        <rFont val="Arial"/>
        <family val="2"/>
      </rPr>
      <t>6</t>
    </r>
  </si>
  <si>
    <r>
      <t>Actif productif d’intérêts</t>
    </r>
    <r>
      <rPr>
        <vertAlign val="superscript"/>
        <sz val="7"/>
        <color indexed="25"/>
        <rFont val="Arial"/>
        <family val="2"/>
      </rPr>
      <t xml:space="preserve"> 5</t>
    </r>
  </si>
  <si>
    <r>
      <t xml:space="preserve">Prêts commerciaux </t>
    </r>
    <r>
      <rPr>
        <vertAlign val="superscript"/>
        <sz val="7"/>
        <color indexed="25"/>
        <rFont val="Arial"/>
        <family val="2"/>
      </rPr>
      <t>4</t>
    </r>
  </si>
  <si>
    <r>
      <t xml:space="preserve">Soldes moyens </t>
    </r>
    <r>
      <rPr>
        <vertAlign val="superscript"/>
        <sz val="7"/>
        <color indexed="25"/>
        <rFont val="Arial"/>
        <family val="2"/>
      </rPr>
      <t>3</t>
    </r>
  </si>
  <si>
    <r>
      <t xml:space="preserve">Produits intersectoriels </t>
    </r>
    <r>
      <rPr>
        <vertAlign val="superscript"/>
        <sz val="7"/>
        <color indexed="25"/>
        <rFont val="Arial"/>
        <family val="2"/>
      </rPr>
      <t>2</t>
    </r>
  </si>
  <si>
    <r>
      <t xml:space="preserve">     Non douteux </t>
    </r>
    <r>
      <rPr>
        <vertAlign val="superscript"/>
        <sz val="7"/>
        <color indexed="25"/>
        <rFont val="Arial"/>
        <family val="2"/>
      </rPr>
      <t>1</t>
    </r>
  </si>
  <si>
    <r>
      <t xml:space="preserve">     Douteux  </t>
    </r>
    <r>
      <rPr>
        <vertAlign val="superscript"/>
        <sz val="7"/>
        <color indexed="25"/>
        <rFont val="Arial"/>
        <family val="2"/>
      </rPr>
      <t>1</t>
    </r>
  </si>
  <si>
    <t>Total de la dotation à (reprise sur) la provision pour pertes 
     sur créances</t>
  </si>
  <si>
    <r>
      <t xml:space="preserve">Profit économique </t>
    </r>
    <r>
      <rPr>
        <vertAlign val="superscript"/>
        <sz val="7.5"/>
        <color indexed="25"/>
        <rFont val="Arial"/>
        <family val="2"/>
      </rPr>
      <t>4</t>
    </r>
  </si>
  <si>
    <r>
      <t xml:space="preserve">Charge au titre du capital économique </t>
    </r>
    <r>
      <rPr>
        <vertAlign val="superscript"/>
        <sz val="7.5"/>
        <color indexed="25"/>
        <rFont val="Arial"/>
        <family val="2"/>
      </rPr>
      <t>4</t>
    </r>
  </si>
  <si>
    <r>
      <t xml:space="preserve">Rendement des capitaux propres </t>
    </r>
    <r>
      <rPr>
        <vertAlign val="superscript"/>
        <sz val="7.5"/>
        <color indexed="25"/>
        <rFont val="Arial"/>
        <family val="2"/>
      </rPr>
      <t>4</t>
    </r>
  </si>
  <si>
    <r>
      <t xml:space="preserve">Capitaux propres applicables aux porteurs d’actions ordinaires </t>
    </r>
    <r>
      <rPr>
        <vertAlign val="superscript"/>
        <sz val="7.5"/>
        <color indexed="25"/>
        <rFont val="Arial"/>
        <family val="2"/>
      </rPr>
      <t>4</t>
    </r>
  </si>
  <si>
    <r>
      <t xml:space="preserve">Produits intersectoriels </t>
    </r>
    <r>
      <rPr>
        <vertAlign val="superscript"/>
        <sz val="7.5"/>
        <color indexed="25"/>
        <rFont val="Arial"/>
        <family val="2"/>
      </rPr>
      <t>3</t>
    </r>
  </si>
  <si>
    <r>
      <t xml:space="preserve">Produits nets d’intérêts </t>
    </r>
    <r>
      <rPr>
        <vertAlign val="superscript"/>
        <sz val="7.5"/>
        <color indexed="25"/>
        <rFont val="Arial"/>
        <family val="2"/>
      </rPr>
      <t>1</t>
    </r>
  </si>
  <si>
    <r>
      <t xml:space="preserve">Total des produits </t>
    </r>
    <r>
      <rPr>
        <vertAlign val="superscript"/>
        <sz val="7.5"/>
        <color indexed="25"/>
        <rFont val="Arial"/>
        <family val="2"/>
      </rPr>
      <t>1</t>
    </r>
  </si>
  <si>
    <r>
      <t xml:space="preserve">Impôt sur le résultat </t>
    </r>
    <r>
      <rPr>
        <vertAlign val="superscript"/>
        <sz val="7.5"/>
        <color indexed="25"/>
        <rFont val="Arial"/>
        <family val="2"/>
      </rPr>
      <t>1</t>
    </r>
  </si>
  <si>
    <r>
      <t xml:space="preserve">     Non douteux </t>
    </r>
    <r>
      <rPr>
        <vertAlign val="superscript"/>
        <sz val="7.5"/>
        <color indexed="25"/>
        <rFont val="Arial"/>
        <family val="2"/>
      </rPr>
      <t>2</t>
    </r>
  </si>
  <si>
    <r>
      <t xml:space="preserve">     Douteux </t>
    </r>
    <r>
      <rPr>
        <vertAlign val="superscript"/>
        <sz val="7.5"/>
        <color indexed="25"/>
        <rFont val="Arial"/>
        <family val="2"/>
      </rPr>
      <t>2</t>
    </r>
  </si>
  <si>
    <r>
      <t xml:space="preserve">Produits (pertes) d’intérêts net(te)s </t>
    </r>
    <r>
      <rPr>
        <vertAlign val="superscript"/>
        <sz val="7.5"/>
        <color indexed="25"/>
        <rFont val="Arial"/>
        <family val="2"/>
      </rPr>
      <t>1</t>
    </r>
  </si>
  <si>
    <r>
      <t xml:space="preserve">Biens administrés </t>
    </r>
    <r>
      <rPr>
        <vertAlign val="superscript"/>
        <sz val="7.5"/>
        <color indexed="25"/>
        <rFont val="Arial"/>
        <family val="2"/>
      </rPr>
      <t>3</t>
    </r>
  </si>
  <si>
    <r>
      <t xml:space="preserve">Institutions </t>
    </r>
    <r>
      <rPr>
        <vertAlign val="superscript"/>
        <sz val="7.5"/>
        <color indexed="25"/>
        <rFont val="Arial"/>
        <family val="2"/>
      </rPr>
      <t>4</t>
    </r>
  </si>
  <si>
    <r>
      <t xml:space="preserve">Biens sous gestion </t>
    </r>
    <r>
      <rPr>
        <vertAlign val="superscript"/>
        <sz val="7.5"/>
        <color indexed="25"/>
        <rFont val="Arial"/>
        <family val="2"/>
      </rPr>
      <t>3</t>
    </r>
  </si>
  <si>
    <t xml:space="preserve">     à la JVRN, montant net (quatrième trimestre de 2017 et </t>
  </si>
  <si>
    <t>trimestres précédents : produits (pertes) de négociation et profits sur valeurs désignées à leur juste valeur, montant net</t>
  </si>
  <si>
    <t xml:space="preserve">Produits autres que d’intérêts – instruments financiers détenus à des </t>
  </si>
  <si>
    <t>fins autres que de négociation évalués/désignés à la JVRN</t>
  </si>
  <si>
    <r>
      <t xml:space="preserve">Produits de négociation </t>
    </r>
    <r>
      <rPr>
        <vertAlign val="superscript"/>
        <sz val="8"/>
        <color indexed="25"/>
        <rFont val="Arial"/>
        <family val="2"/>
      </rPr>
      <t>1</t>
    </r>
  </si>
  <si>
    <r>
      <t xml:space="preserve">Produits nets d’intérêts (BIE) </t>
    </r>
    <r>
      <rPr>
        <vertAlign val="superscript"/>
        <sz val="8"/>
        <color indexed="25"/>
        <rFont val="Arial"/>
        <family val="2"/>
      </rPr>
      <t>2</t>
    </r>
  </si>
  <si>
    <r>
      <t xml:space="preserve">Produits autres que d’intérêts </t>
    </r>
    <r>
      <rPr>
        <vertAlign val="superscript"/>
        <sz val="8"/>
        <color indexed="25"/>
        <rFont val="Arial"/>
        <family val="2"/>
      </rPr>
      <t>2</t>
    </r>
  </si>
  <si>
    <r>
      <t xml:space="preserve">Ajustement selon la BIE </t>
    </r>
    <r>
      <rPr>
        <vertAlign val="superscript"/>
        <sz val="8"/>
        <color indexed="25"/>
        <rFont val="Arial"/>
        <family val="2"/>
      </rPr>
      <t>3</t>
    </r>
  </si>
  <si>
    <r>
      <t xml:space="preserve">Actions </t>
    </r>
    <r>
      <rPr>
        <vertAlign val="superscript"/>
        <sz val="8"/>
        <color indexed="25"/>
        <rFont val="Arial"/>
        <family val="2"/>
      </rPr>
      <t>4</t>
    </r>
  </si>
  <si>
    <r>
      <t xml:space="preserve">Divers </t>
    </r>
    <r>
      <rPr>
        <vertAlign val="superscript"/>
        <sz val="8"/>
        <color indexed="25"/>
        <rFont val="Arial"/>
        <family val="2"/>
      </rPr>
      <t>5</t>
    </r>
  </si>
  <si>
    <r>
      <t xml:space="preserve">Produits tirés des opérations de change autres que de négociation </t>
    </r>
    <r>
      <rPr>
        <vertAlign val="superscript"/>
        <sz val="8"/>
        <color indexed="25"/>
        <rFont val="Arial"/>
        <family val="2"/>
      </rPr>
      <t>6</t>
    </r>
  </si>
  <si>
    <t>Placements dans des entreprises associées et des coentreprises 
     comptabilisées selon la méthode de la mise en équivalence</t>
  </si>
  <si>
    <t>Autres éléments du résultat global, nets de l’impôt sur le résultat, qui pourraient faire l’objet d’un 
     reclassement subséquent en résultat net</t>
  </si>
  <si>
    <t>Variation nette des titres de créance évalués à la JVAERG (quatrième trimestre de 2017 et trimestres précédents : 
     titres de créances et titres de participation disponibles à la vente)</t>
  </si>
  <si>
    <t>Autres éléments du résultat global, nets de l’impôt sur le résultat, qui ne pourraient pas faire l’objet d’un reclassement 
     subséquent en résultat net</t>
  </si>
  <si>
    <t>Reclassement en résultat net de (profits nets) pertes nettes sur transactions de couverture sur investissements 
     dans des établissements à l’étranger</t>
  </si>
  <si>
    <r>
      <t>Incidence de l’adoption de l’IFRS 9 au 1</t>
    </r>
    <r>
      <rPr>
        <vertAlign val="superscript"/>
        <sz val="7.5"/>
        <rFont val="Arial"/>
        <family val="2"/>
      </rPr>
      <t>er</t>
    </r>
    <r>
      <rPr>
        <sz val="7.5"/>
        <rFont val="Arial"/>
        <family val="2"/>
      </rPr>
      <t xml:space="preserve"> novembre 2017</t>
    </r>
  </si>
  <si>
    <t>Cumul des autres éléments du résultat global, nets de l’impôt sur le résultat, qui pourraient faire l’objet 
     d’un reclassement en résultat net</t>
  </si>
  <si>
    <t xml:space="preserve">Total des prêts aux entreprises et aux gouvernements, y compris les 
     acceptations, montant net </t>
  </si>
  <si>
    <r>
      <t xml:space="preserve">Total de la provision pour pertes sur créances des prêts douteux à la consommation </t>
    </r>
    <r>
      <rPr>
        <vertAlign val="superscript"/>
        <sz val="7"/>
        <color indexed="25"/>
        <rFont val="Arial"/>
        <family val="2"/>
      </rPr>
      <t>1</t>
    </r>
  </si>
  <si>
    <t xml:space="preserve">Provision pour pertes sur créances de premier et de deuxième stades (quatrième trimestre de 2017 et </t>
  </si>
  <si>
    <t>trimestres précédents : provision collective pour pertes sur créances subies, mais non encore décelées)</t>
  </si>
  <si>
    <r>
      <t xml:space="preserve">Total de la provision pour pertes sur créances des prêts douteux </t>
    </r>
    <r>
      <rPr>
        <vertAlign val="superscript"/>
        <sz val="7"/>
        <color indexed="25"/>
        <rFont val="Arial"/>
        <family val="2"/>
      </rPr>
      <t>1</t>
    </r>
  </si>
  <si>
    <t>Provision pour pertes sur créances de premier et de 
     deuxième stades</t>
  </si>
  <si>
    <r>
      <t xml:space="preserve">Prêts à la consommation </t>
    </r>
    <r>
      <rPr>
        <vertAlign val="superscript"/>
        <sz val="7"/>
        <color indexed="25"/>
        <rFont val="Arial"/>
        <family val="2"/>
      </rPr>
      <t>2</t>
    </r>
  </si>
  <si>
    <r>
      <t xml:space="preserve">Remboursements nets </t>
    </r>
    <r>
      <rPr>
        <vertAlign val="superscript"/>
        <sz val="7"/>
        <color indexed="25"/>
        <rFont val="Arial"/>
        <family val="2"/>
      </rPr>
      <t>3</t>
    </r>
  </si>
  <si>
    <r>
      <t xml:space="preserve">Deuxième stade </t>
    </r>
    <r>
      <rPr>
        <vertAlign val="superscript"/>
        <sz val="7"/>
        <color indexed="25"/>
        <rFont val="Arial"/>
        <family val="2"/>
      </rPr>
      <t>1</t>
    </r>
  </si>
  <si>
    <r>
      <t xml:space="preserve">Premier stade </t>
    </r>
    <r>
      <rPr>
        <vertAlign val="superscript"/>
        <sz val="7"/>
        <color indexed="25"/>
        <rFont val="Arial"/>
        <family val="2"/>
      </rPr>
      <t>1</t>
    </r>
  </si>
  <si>
    <r>
      <t xml:space="preserve">Total de la dotation à la provision pour pertes sur créances des prêts douteux aux entreprises et aux gouvernements </t>
    </r>
    <r>
      <rPr>
        <vertAlign val="superscript"/>
        <sz val="7"/>
        <color indexed="25"/>
        <rFont val="Arial"/>
        <family val="2"/>
      </rPr>
      <t>2</t>
    </r>
  </si>
  <si>
    <r>
      <t xml:space="preserve">Total de la dotation à la provision pour pertes sur créances des prêts douteux à la consommation </t>
    </r>
    <r>
      <rPr>
        <vertAlign val="superscript"/>
        <sz val="7"/>
        <color indexed="25"/>
        <rFont val="Arial"/>
        <family val="2"/>
      </rPr>
      <t>2</t>
    </r>
  </si>
  <si>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</si>
  <si>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</si>
  <si>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</si>
  <si>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</si>
  <si>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</si>
  <si>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</si>
  <si>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</si>
  <si>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r>
      <t xml:space="preserve">Dérivés de gré à gré </t>
    </r>
    <r>
      <rPr>
        <vertAlign val="superscript"/>
        <sz val="6"/>
        <color indexed="25"/>
        <rFont val="Arial"/>
        <family val="2"/>
      </rPr>
      <t>2</t>
    </r>
  </si>
  <si>
    <t xml:space="preserve"> valeurs mobilières</t>
  </si>
  <si>
    <t>(comprend les</t>
  </si>
  <si>
    <t>Engagements liés à des valeurs vendues en vertu de mises en pension 
     de titres</t>
  </si>
  <si>
    <t>JVAERG (quatrième trimestre de 2017 et trimestres
précédents : valeurs disponibles à la vente)</t>
  </si>
  <si>
    <r>
      <t xml:space="preserve">Total de la juste valeur </t>
    </r>
    <r>
      <rPr>
        <vertAlign val="superscript"/>
        <sz val="7.5"/>
        <color indexed="25"/>
        <rFont val="Arial"/>
        <family val="2"/>
      </rPr>
      <t>1</t>
    </r>
  </si>
  <si>
    <r>
      <t xml:space="preserve">     Douteux  </t>
    </r>
    <r>
      <rPr>
        <vertAlign val="superscript"/>
        <sz val="7.5"/>
        <color indexed="25"/>
        <rFont val="Arial"/>
        <family val="2"/>
      </rPr>
      <t>1</t>
    </r>
  </si>
  <si>
    <r>
      <t xml:space="preserve">Actif productif d’intérêts </t>
    </r>
    <r>
      <rPr>
        <vertAlign val="superscript"/>
        <sz val="7.5"/>
        <color indexed="25"/>
        <rFont val="Arial"/>
        <family val="2"/>
      </rPr>
      <t>3</t>
    </r>
  </si>
  <si>
    <t>Honoraires et charges liés au lancement de Financière Simplii et radiation connexe de Services financiers le 
     Choix du Président</t>
  </si>
  <si>
    <t xml:space="preserve">Trésorerie, dépôts auprès d’autres banques et valeurs 
     mobilières </t>
  </si>
  <si>
    <t xml:space="preserve">Profits (pertes) sur les instruments financiers évalués/désignés à la juste valeur par le biais du résultat </t>
  </si>
  <si>
    <r>
      <t xml:space="preserve">Actif productif d’intérêts moyen </t>
    </r>
    <r>
      <rPr>
        <vertAlign val="superscript"/>
        <sz val="7"/>
        <color indexed="25"/>
        <rFont val="Arial"/>
        <family val="2"/>
      </rPr>
      <t>1</t>
    </r>
  </si>
  <si>
    <r>
      <t xml:space="preserve">Ajustements </t>
    </r>
    <r>
      <rPr>
        <vertAlign val="superscript"/>
        <sz val="7"/>
        <color indexed="25"/>
        <rFont val="Arial"/>
        <family val="2"/>
      </rPr>
      <t>1</t>
    </r>
  </si>
  <si>
    <r>
      <t xml:space="preserve">Changements, nets de l’amortissement et de la perte de valeur </t>
    </r>
    <r>
      <rPr>
        <vertAlign val="superscript"/>
        <sz val="7"/>
        <color indexed="25"/>
        <rFont val="Arial"/>
        <family val="2"/>
      </rPr>
      <t>1</t>
    </r>
  </si>
  <si>
    <t xml:space="preserve">Facilités de crédit inutilisées et autres expositions hors bilan </t>
  </si>
  <si>
    <r>
      <t xml:space="preserve">Facilités de crédit inutilisées et autres expositions hors bilan  </t>
    </r>
    <r>
      <rPr>
        <vertAlign val="superscript"/>
        <sz val="8"/>
        <color indexed="25"/>
        <rFont val="Arial"/>
        <family val="2"/>
      </rPr>
      <t>1</t>
    </r>
  </si>
  <si>
    <t>Impôt sur le résultat attribué à chacune des composantes des autres éléments du 
   résultat global</t>
  </si>
  <si>
    <t xml:space="preserve">Juste valeur des titres de créance et des titres de participation évaluée à la juste valeur par le </t>
  </si>
  <si>
    <r>
      <t xml:space="preserve">Nous avons adopté l’IFRS 9 </t>
    </r>
    <r>
      <rPr>
        <i/>
        <sz val="7"/>
        <rFont val="Arial"/>
        <family val="2"/>
      </rPr>
      <t>Instruments financiers</t>
    </r>
    <r>
      <rPr>
        <sz val="7"/>
        <rFont val="Arial"/>
        <family val="2"/>
      </rPr>
      <t xml:space="preserve"> (IFRS 9) le 1</t>
    </r>
    <r>
      <rPr>
        <vertAlign val="superscript"/>
        <sz val="7"/>
        <rFont val="Arial"/>
        <family val="2"/>
      </rPr>
      <t>er</t>
    </r>
    <r>
      <rPr>
        <sz val="7"/>
        <rFont val="Arial"/>
        <family val="2"/>
      </rPr>
      <t xml:space="preserve"> novembre 2017. Comme l’autorise la norme, les montants des périodes précédentes n’ont pas été retraités.</t>
    </r>
  </si>
  <si>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</si>
  <si>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</si>
  <si>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r>
      <t xml:space="preserve">Résultats financiers </t>
    </r>
    <r>
      <rPr>
        <sz val="7.5"/>
        <rFont val="Arial"/>
        <family val="2"/>
      </rPr>
      <t>(en millions de dollars)</t>
    </r>
  </si>
  <si>
    <t>Mesures de qualité du bilan (méthode tout compris)</t>
  </si>
  <si>
    <t>APR aux fins des fonds propres de première catégorie 
   sous forme d’actions ordinaires</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</si>
  <si>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 pour les personnes dont la rémunération est comprise à la ligne Salaires et avantages du personnel du compte de résultat consolidé.</t>
  </si>
  <si>
    <r>
      <t xml:space="preserve">Groupe Entreprises et Gestion des avoirs, région des États-Unis </t>
    </r>
    <r>
      <rPr>
        <sz val="8"/>
        <rFont val="Arial"/>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</si>
  <si>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t xml:space="preserve">Siège social et autres </t>
    </r>
    <r>
      <rPr>
        <sz val="8"/>
        <rFont val="Arial"/>
        <family val="2"/>
      </rPr>
      <t>comprend les groupes fonctionnels suivants, soit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Les coûts fonctionnels et les coûts de soutien de CIBC Bank USA sont comptabilisés directement dans les charges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</si>
  <si>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t>La CIBC compte quatre unités d’exploitation stratégique</t>
    </r>
    <r>
      <rPr>
        <b/>
        <sz val="8"/>
        <rFont val="Arial"/>
        <family val="2"/>
      </rPr>
      <t xml:space="preserve"> :</t>
    </r>
  </si>
  <si>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</si>
  <si>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</si>
  <si>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</si>
  <si>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r>
      <t xml:space="preserve">Total des autres éléments du résultat global </t>
    </r>
    <r>
      <rPr>
        <vertAlign val="superscript"/>
        <sz val="7"/>
        <color indexed="25"/>
        <rFont val="Arial"/>
        <family val="2"/>
      </rPr>
      <t>1</t>
    </r>
  </si>
  <si>
    <r>
      <t xml:space="preserve">BIENS ADMINISTRÉS </t>
    </r>
    <r>
      <rPr>
        <vertAlign val="superscript"/>
        <sz val="13"/>
        <color indexed="9"/>
        <rFont val="Arial"/>
        <family val="2"/>
      </rPr>
      <t>1, 2, 3</t>
    </r>
  </si>
  <si>
    <r>
      <t xml:space="preserve">BIENS SOUS GESTION </t>
    </r>
    <r>
      <rPr>
        <vertAlign val="superscript"/>
        <sz val="13"/>
        <color indexed="9"/>
        <rFont val="Arial"/>
        <family val="2"/>
      </rPr>
      <t>3</t>
    </r>
  </si>
  <si>
    <r>
      <t xml:space="preserve">PRÊTS DOUTEUX BRUTS </t>
    </r>
    <r>
      <rPr>
        <vertAlign val="superscript"/>
        <sz val="13"/>
        <color indexed="9"/>
        <rFont val="Arial"/>
        <family val="2"/>
      </rPr>
      <t>1</t>
    </r>
  </si>
  <si>
    <r>
      <t xml:space="preserve">PRÊTS DOUTEUX NETS </t>
    </r>
    <r>
      <rPr>
        <vertAlign val="superscript"/>
        <sz val="13"/>
        <color indexed="9"/>
        <rFont val="Arial"/>
        <family val="2"/>
      </rPr>
      <t>1, 2</t>
    </r>
  </si>
  <si>
    <r>
      <t xml:space="preserve">MODIFICATIONS DES PRÊTS DOUTEUX BRUTS </t>
    </r>
    <r>
      <rPr>
        <vertAlign val="superscript"/>
        <sz val="13"/>
        <color indexed="9"/>
        <rFont val="Arial"/>
        <family val="2"/>
      </rPr>
      <t>1</t>
    </r>
  </si>
  <si>
    <r>
      <t xml:space="preserve"> Total de la provision à la fin de la période </t>
    </r>
    <r>
      <rPr>
        <vertAlign val="superscript"/>
        <sz val="7"/>
        <color indexed="25"/>
        <rFont val="Arial"/>
        <family val="2"/>
      </rPr>
      <t>1</t>
    </r>
  </si>
  <si>
    <t>Les prêts en souffrance sont des prêts dont le remboursement du principal ou le paiement des intérêts est en souffrance aux termes du contrat.</t>
  </si>
  <si>
    <r>
      <t xml:space="preserve">PRÊTS EN SOUFFRANCE, MAIS NON DOUTEUX </t>
    </r>
    <r>
      <rPr>
        <vertAlign val="superscript"/>
        <sz val="13"/>
        <color indexed="9"/>
        <rFont val="Arial"/>
        <family val="2"/>
      </rPr>
      <t>2, 3</t>
    </r>
  </si>
  <si>
    <t>Prêts douteux et acceptations nets/prêts et acceptations nets</t>
  </si>
  <si>
    <t xml:space="preserve">À compter du premier trimestre 2018,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</si>
  <si>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</si>
  <si>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</si>
  <si>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</si>
  <si>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</si>
  <si>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</si>
  <si>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</si>
  <si>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r>
      <t>Divers</t>
    </r>
    <r>
      <rPr>
        <sz val="7.5"/>
        <rFont val="Arial"/>
        <family val="2"/>
      </rPr>
      <t xml:space="preserve"> </t>
    </r>
    <r>
      <rPr>
        <vertAlign val="superscript"/>
        <sz val="7.5"/>
        <color indexed="25"/>
        <rFont val="Arial"/>
        <family val="2"/>
      </rPr>
      <t>2</t>
    </r>
  </si>
  <si>
    <t>Juste
valeur</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</si>
  <si>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</si>
  <si>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IMPÔT SUR LE RÉSULTAT ATTRIBUÉ À CHACUNE DES COMPOSANTES DES AUTRES ÉLÉMENTS DU RÉSULTAT GLOBAL</t>
  </si>
  <si>
    <t>1 - 5
ans</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</si>
  <si>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</si>
  <si>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</si>
  <si>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</si>
  <si>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</si>
  <si>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</si>
  <si>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r>
      <t xml:space="preserve">Provision pour pertes sur créances/prêts douteux et acceptations bruts (PDAB) – par
     secteur et total </t>
    </r>
    <r>
      <rPr>
        <vertAlign val="superscript"/>
        <sz val="8"/>
        <color indexed="25"/>
        <rFont val="Arial"/>
        <family val="2"/>
      </rPr>
      <t>1</t>
    </r>
  </si>
  <si>
    <t>T2/18</t>
  </si>
  <si>
    <t>Rapprochement des mesures non conformes aux PCGR</t>
  </si>
  <si>
    <t xml:space="preserve">     et des mesures conformes aux PCGR</t>
  </si>
  <si>
    <r>
      <t xml:space="preserve">Rendement des capitaux propres applicables aux porteurs d’actions
     ordinaires ajusté </t>
    </r>
    <r>
      <rPr>
        <vertAlign val="superscript"/>
        <sz val="7"/>
        <color indexed="25"/>
        <rFont val="Arial"/>
        <family val="2"/>
      </rPr>
      <t>1</t>
    </r>
  </si>
  <si>
    <t>Profit à la vente de notre participation minoritaire dans American Century Investments (ACI), net 
     des coûts de transaction connexes</t>
  </si>
  <si>
    <t xml:space="preserve">Coûts de transaction et coûts connexes à l’intégration et ajustements selon la méthode de l’acquisition </t>
  </si>
  <si>
    <r>
      <t xml:space="preserve">liés à l’acquisition de The PrivateBank et Geneva Advisors </t>
    </r>
    <r>
      <rPr>
        <vertAlign val="superscript"/>
        <sz val="7.5"/>
        <color indexed="25"/>
        <rFont val="Arial"/>
        <family val="2"/>
      </rPr>
      <t>2</t>
    </r>
  </si>
  <si>
    <t>2018</t>
  </si>
  <si>
    <t>Résultat net applicable aux participations ne donnant 
     pas le contrôle</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</si>
  <si>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</si>
  <si>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</si>
  <si>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</si>
  <si>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s.o</t>
  </si>
  <si>
    <t>Profits nets (pertes nettes) au titre des régimes d’avantages postérieurs à
      l’emploi à prestations définies</t>
  </si>
  <si>
    <t>Cumul des autres éléments du résultat global, nets de l’impôt sur le résultat, qui ne pourraient pas 
     faire l’objet d’un reclassement subséquent en résultat net</t>
  </si>
  <si>
    <t>Variation nette de la juste valeur des passifs désignés à leur juste valeur 
    attribuable aux variations du risque de crédit</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</si>
  <si>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</si>
  <si>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</si>
  <si>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</si>
  <si>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 l’écart de change</t>
  </si>
  <si>
    <r>
      <t xml:space="preserve">     Incidence de l’adoption de l’IFRS 9 au 1</t>
    </r>
    <r>
      <rPr>
        <vertAlign val="superscript"/>
        <sz val="7.5"/>
        <rFont val="Arial"/>
        <family val="2"/>
      </rPr>
      <t>er</t>
    </r>
    <r>
      <rPr>
        <sz val="7.5"/>
        <rFont val="Arial"/>
        <family val="2"/>
      </rPr>
      <t xml:space="preserve"> novembre 2017</t>
    </r>
  </si>
  <si>
    <t xml:space="preserve">     Variation nette des valeurs évaluées à la JVAERG</t>
  </si>
  <si>
    <t xml:space="preserve">     Variation nette des couvertures de flux de trésorerie</t>
  </si>
  <si>
    <t xml:space="preserve">     Variation nette au titre des régimes d’avantages postérieurs à l’emploi à prestations définies</t>
  </si>
  <si>
    <t xml:space="preserve">     Variation nette attribuable aux variations du risque de crédit</t>
  </si>
  <si>
    <t xml:space="preserve">     Profits nets (pertes nettes) sur les titres de participation désignés à la JVAERG</t>
  </si>
  <si>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</si>
  <si>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</si>
  <si>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</si>
  <si>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</si>
  <si>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</si>
  <si>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</si>
  <si>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</si>
  <si>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</si>
  <si>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</si>
  <si>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</si>
  <si>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Immobilier et construction</t>
  </si>
  <si>
    <t xml:space="preserve">     Agriculture</t>
  </si>
  <si>
    <t xml:space="preserve">     Pétrole et gaz</t>
  </si>
  <si>
    <t xml:space="preserve">     Mines</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</si>
  <si>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</si>
  <si>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</si>
  <si>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</si>
  <si>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</si>
  <si>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</si>
  <si>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</si>
  <si>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Éducation, soins de santé et services sociaux</t>
  </si>
  <si>
    <t xml:space="preserve">     Prêts à la consommation</t>
  </si>
  <si>
    <t xml:space="preserve">     Canada</t>
  </si>
  <si>
    <t xml:space="preserve">     États-Unis</t>
  </si>
  <si>
    <t xml:space="preserve">     Autres pays</t>
  </si>
  <si>
    <t xml:space="preserve">     Entreprises et gouvernements</t>
  </si>
  <si>
    <r>
      <t xml:space="preserve">     Incidence de l’adoption de l’IFRS 9 au 1</t>
    </r>
    <r>
      <rPr>
        <vertAlign val="superscript"/>
        <sz val="7"/>
        <rFont val="Arial"/>
        <family val="2"/>
      </rPr>
      <t>er</t>
    </r>
    <r>
      <rPr>
        <sz val="7"/>
        <rFont val="Arial"/>
        <family val="2"/>
      </rPr>
      <t xml:space="preserve"> novembre 2017</t>
    </r>
  </si>
  <si>
    <r>
      <t xml:space="preserve">       Incidence de l’adoption de l’IFRS 9 au 1</t>
    </r>
    <r>
      <rPr>
        <vertAlign val="superscript"/>
        <sz val="7"/>
        <rFont val="Arial"/>
        <family val="2"/>
      </rPr>
      <t>er</t>
    </r>
    <r>
      <rPr>
        <sz val="7"/>
        <rFont val="Arial"/>
        <family val="2"/>
      </rPr>
      <t xml:space="preserve"> novembre 2017</t>
    </r>
  </si>
  <si>
    <t>Total de la dotation à la provision pour pertes sur créances – premier et deuxième stades 
     (quatrième trimestre de 2017 et trimestres précédents : subies, mais non encore décelées)</t>
  </si>
  <si>
    <t>Total de la dotation à la provision pour pertes sur créances des prêts douteux par 
       secteur géographique</t>
  </si>
  <si>
    <r>
      <t xml:space="preserve">Produits tirés des opérations de change autres que de négociation </t>
    </r>
    <r>
      <rPr>
        <vertAlign val="superscript"/>
        <sz val="7"/>
        <color indexed="25"/>
        <rFont val="Arial"/>
        <family val="2"/>
      </rPr>
      <t>2</t>
    </r>
  </si>
  <si>
    <r>
      <t xml:space="preserve">Total des produits </t>
    </r>
    <r>
      <rPr>
        <vertAlign val="superscript"/>
        <sz val="7"/>
        <color indexed="25"/>
        <rFont val="Arial"/>
        <family val="2"/>
      </rPr>
      <t>2</t>
    </r>
  </si>
  <si>
    <r>
      <t xml:space="preserve">     Douteux </t>
    </r>
    <r>
      <rPr>
        <vertAlign val="superscript"/>
        <sz val="7"/>
        <color indexed="25"/>
        <rFont val="Arial"/>
        <family val="2"/>
      </rPr>
      <t>3</t>
    </r>
  </si>
  <si>
    <r>
      <t xml:space="preserve">     Non douteux </t>
    </r>
    <r>
      <rPr>
        <vertAlign val="superscript"/>
        <sz val="7"/>
        <color indexed="25"/>
        <rFont val="Arial"/>
        <family val="2"/>
      </rPr>
      <t>3</t>
    </r>
  </si>
  <si>
    <r>
      <t xml:space="preserve">Impôt sur le résultat  </t>
    </r>
    <r>
      <rPr>
        <vertAlign val="superscript"/>
        <sz val="7"/>
        <color indexed="25"/>
        <rFont val="Arial"/>
        <family val="2"/>
      </rPr>
      <t>2</t>
    </r>
  </si>
  <si>
    <r>
      <t xml:space="preserve">Total des produits  </t>
    </r>
    <r>
      <rPr>
        <vertAlign val="superscript"/>
        <sz val="7"/>
        <color indexed="25"/>
        <rFont val="Arial"/>
        <family val="2"/>
      </rPr>
      <t>2</t>
    </r>
  </si>
  <si>
    <r>
      <t xml:space="preserve">Produits nets d’intérêts </t>
    </r>
    <r>
      <rPr>
        <vertAlign val="superscript"/>
        <sz val="7"/>
        <color indexed="25"/>
        <rFont val="Arial"/>
        <family val="2"/>
      </rPr>
      <t>2</t>
    </r>
  </si>
  <si>
    <r>
      <t xml:space="preserve">Soldes moyens </t>
    </r>
    <r>
      <rPr>
        <vertAlign val="superscript"/>
        <sz val="7"/>
        <color indexed="25"/>
        <rFont val="Arial"/>
        <family val="2"/>
      </rPr>
      <t>4</t>
    </r>
  </si>
  <si>
    <r>
      <t xml:space="preserve">Actif productif d’intérêts </t>
    </r>
    <r>
      <rPr>
        <vertAlign val="superscript"/>
        <sz val="7"/>
        <color indexed="25"/>
        <rFont val="Arial"/>
        <family val="2"/>
      </rPr>
      <t>5</t>
    </r>
  </si>
  <si>
    <r>
      <t xml:space="preserve">Marge d’intérêts nette sur l’actif productif d’intérêts moyen  </t>
    </r>
    <r>
      <rPr>
        <vertAlign val="superscript"/>
        <sz val="7"/>
        <color indexed="25"/>
        <rFont val="Arial"/>
        <family val="2"/>
      </rPr>
      <t>5</t>
    </r>
  </si>
  <si>
    <r>
      <t xml:space="preserve"> Charge au titre du capital économique </t>
    </r>
    <r>
      <rPr>
        <vertAlign val="superscript"/>
        <sz val="7"/>
        <color indexed="25"/>
        <rFont val="Arial"/>
        <family val="2"/>
      </rPr>
      <t>6</t>
    </r>
  </si>
  <si>
    <r>
      <t xml:space="preserve">Impôt sur le résultat </t>
    </r>
    <r>
      <rPr>
        <vertAlign val="superscript"/>
        <sz val="7"/>
        <color indexed="25"/>
        <rFont val="Arial"/>
        <family val="2"/>
      </rPr>
      <t>2</t>
    </r>
  </si>
  <si>
    <r>
      <t xml:space="preserve">Valeurs mobilières </t>
    </r>
    <r>
      <rPr>
        <vertAlign val="superscript"/>
        <sz val="7"/>
        <color indexed="25"/>
        <rFont val="Arial"/>
        <family val="2"/>
      </rPr>
      <t>1</t>
    </r>
  </si>
  <si>
    <r>
      <t xml:space="preserve">Actif moyen </t>
    </r>
    <r>
      <rPr>
        <vertAlign val="superscript"/>
        <sz val="7.5"/>
        <color indexed="25"/>
        <rFont val="Arial"/>
        <family val="2"/>
      </rPr>
      <t>6</t>
    </r>
  </si>
  <si>
    <r>
      <t xml:space="preserve">Biens administrés  </t>
    </r>
    <r>
      <rPr>
        <vertAlign val="superscript"/>
        <sz val="7.5"/>
        <color indexed="25"/>
        <rFont val="Arial"/>
        <family val="2"/>
      </rPr>
      <t>7, 8</t>
    </r>
  </si>
  <si>
    <r>
      <t xml:space="preserve">Biens sous gestion </t>
    </r>
    <r>
      <rPr>
        <vertAlign val="superscript"/>
        <sz val="7.5"/>
        <color indexed="25"/>
        <rFont val="Arial"/>
        <family val="2"/>
      </rPr>
      <t>8</t>
    </r>
  </si>
  <si>
    <r>
      <t xml:space="preserve">et mesures en matière de liquidité </t>
    </r>
    <r>
      <rPr>
        <vertAlign val="superscript"/>
        <sz val="7.5"/>
        <color indexed="25"/>
        <rFont val="Arial"/>
        <family val="2"/>
      </rPr>
      <t>9</t>
    </r>
  </si>
  <si>
    <r>
      <t xml:space="preserve">Équivalents temps plein </t>
    </r>
    <r>
      <rPr>
        <vertAlign val="superscript"/>
        <sz val="7.5"/>
        <color indexed="25"/>
        <rFont val="Arial"/>
        <family val="2"/>
      </rPr>
      <t>10</t>
    </r>
  </si>
  <si>
    <r>
      <t xml:space="preserve">Moyen pondéré de base </t>
    </r>
    <r>
      <rPr>
        <vertAlign val="superscript"/>
        <sz val="7.5"/>
        <color indexed="25"/>
        <rFont val="Arial"/>
        <family val="2"/>
      </rPr>
      <t>5</t>
    </r>
  </si>
  <si>
    <t>Moyen pondéré dilué</t>
  </si>
  <si>
    <r>
      <t xml:space="preserve">À la fin de la période </t>
    </r>
    <r>
      <rPr>
        <vertAlign val="superscript"/>
        <sz val="7.5"/>
        <color indexed="25"/>
        <rFont val="Arial"/>
        <family val="2"/>
      </rPr>
      <t>5</t>
    </r>
  </si>
  <si>
    <t>Rendement des capitaux propres applicables aux porteurs 
    d’actions ordinaires comme présenté et ajusté</t>
  </si>
  <si>
    <t>Rendement des capitaux propres applicables aux porteurs d’actions 
     ordinaires comme présenté</t>
  </si>
  <si>
    <t>Les montants des périodes précédentes ont été reclassés afin de rendre leur présentation conforme à celle adoptée pour le premier trimestre de 2018.</t>
  </si>
  <si>
    <t>Certaines informations ont été reclassées afin de se conformer à la méthode de fixation des prix de cession du fonds adoptée au premier trimestre de 2018 relativement à CIBC Bank USA.</t>
  </si>
  <si>
    <t xml:space="preserve">Certaines informations ont été reclassées afin de se conformer à la méthode de fixation des prix de cession du fonds adoptée au premier trimestre de 2018 relativement à CIBC Bank USA. </t>
  </si>
  <si>
    <t>Les montants des périodes précédentes ont été reclassées afin de rendre leur présentation conforme à celle adoptée pour le premier trimestre de 2018.</t>
  </si>
  <si>
    <r>
      <t>À compter du 1</t>
    </r>
    <r>
      <rPr>
        <vertAlign val="superscript"/>
        <sz val="6"/>
        <rFont val="Arial"/>
        <family val="2"/>
      </rPr>
      <t xml:space="preserve">er </t>
    </r>
    <r>
      <rPr>
        <sz val="6"/>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</si>
  <si>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5"/>
        <rFont val="Arial"/>
        <family val="2"/>
      </rPr>
      <t>er</t>
    </r>
    <r>
      <rPr>
        <sz val="6.5"/>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</si>
  <si>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 xml:space="preserve">Profits (pertes) sur les titres de créance évalués à la JVAERG et au coût amorti, montant net  </t>
  </si>
  <si>
    <t xml:space="preserve">Provision pour pertes sur créances de premier et de deuxième stades </t>
  </si>
  <si>
    <r>
      <t>À compter du 1</t>
    </r>
    <r>
      <rPr>
        <vertAlign val="superscript"/>
        <sz val="7"/>
        <rFont val="Arial"/>
        <family val="2"/>
      </rPr>
      <t xml:space="preserve">er </t>
    </r>
    <r>
      <rPr>
        <sz val="7"/>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</si>
  <si>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trimestres précédents : provision collective pour pertes sur créances subies, mais n’ont encore décelées</t>
  </si>
  <si>
    <r>
      <t>À compter du 1</t>
    </r>
    <r>
      <rPr>
        <vertAlign val="superscript"/>
        <sz val="6"/>
        <rFont val="Arial"/>
        <family val="2"/>
      </rPr>
      <t xml:space="preserve">er </t>
    </r>
    <r>
      <rPr>
        <sz val="6"/>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</si>
  <si>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Arial"/>
        <family val="2"/>
      </rPr>
      <t>er</t>
    </r>
    <r>
      <rPr>
        <sz val="6"/>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</si>
  <si>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Dotation à la provision pour pertes sur créances – premier et deuxième stades 
     (quatrième trimestre de 2017 et trimestres précédents : subies, mais non encore décelées)</t>
  </si>
  <si>
    <r>
      <t>À compter du 1</t>
    </r>
    <r>
      <rPr>
        <vertAlign val="superscript"/>
        <sz val="6"/>
        <rFont val="Arial"/>
        <family val="2"/>
      </rPr>
      <t>er</t>
    </r>
    <r>
      <rPr>
        <sz val="6"/>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</si>
  <si>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 xml:space="preserve">31 à </t>
  </si>
  <si>
    <t>Les coûts de transaction comprennent les frais juridiques et les autres honoraires de consultation, les coûts de financement ayant trait au financement préalable de la composante en espèces de la contrepartie de la fusion ainsi que l’ajustement aux intérêts au titre de l’obligation à payer aux actionnaires opposants. Les coûts connexes à l’intégration sont des coûts directs et marginaux engagés dans le cadre de la planification et de l’exécution de l’intégration des activités de The PrivateBank (renommée par la suite CIBC Bank USA) et de celles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t>
  </si>
  <si>
    <r>
      <t xml:space="preserve">Total des produits ajusté (BIE) </t>
    </r>
    <r>
      <rPr>
        <vertAlign val="superscript"/>
        <sz val="7"/>
        <color indexed="25"/>
        <rFont val="Arial"/>
        <family val="2"/>
      </rPr>
      <t>1</t>
    </r>
  </si>
  <si>
    <t xml:space="preserve">     Dans le cadre de l’adoption de l’IFRS 9, nous comptabilisons dorénavant une dotation à la provision pour les pertes sur créances pour les prêts douteux (troisième stade) et non douteux (premier et deuxième stades) dans les unités d’exploitation stratégique respectives. Dans les périodes précédentes, la dotation à la provision pour les pertes sur créances pour les prêts non douteux était comptabilisée dans Siège social et autres (à l’exception de la provision pour pertes sur créances liées à CIBC Bank USA, qui a été comptabilisée dans le Groupe Entreprises et Gestion des avoirs, région des États-Unis et de la dotation à la provision pour pertes sur créances pour : i) les prêts hypothécaires à l’habitation non douteux en souffrance depuis plus de 90 jours et : ii) les prêts personnels et les prêts notés aux PME non douteux en souffrance depuis plus de 30 jours, qui a été comptabilisée dans les Services bancaires personnels et PME, région du Canada).</t>
  </si>
  <si>
    <r>
      <t>Par suite de notre l’adoption de l’IFRS 9 le 1</t>
    </r>
    <r>
      <rPr>
        <vertAlign val="superscript"/>
        <sz val="6"/>
        <rFont val="Arial"/>
        <family val="2"/>
      </rPr>
      <t>er</t>
    </r>
    <r>
      <rPr>
        <sz val="6"/>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autre que celle liée à CIBC Bank USA était comptabilisée dans Siège social et autres.</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</si>
  <si>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</si>
  <si>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(à l’exception de la provision pour pertes sur créances liées à CIBC Bank USA, qui a été comptabilisée dans le Groupe Entreprises et Gestion des avoirs, région des États-Unis et de la dotation à la provision pour pertes sur créances pour : i) les prêts hypothécaires à l’habitation non douteux en souffrance depuis plus de 90 jours et : ii) les prêts personnels et les prêts notés aux PME non douteux en souffrance depuis plus de 30 jours, qui a été comptabilisée dans les Services bancaires personnels et PME, région du Canada). Toutes les provisions pour les pertes sur créances liées à CIBC FirstCaribbean continuent à être présentées dans Siège social et autres.</t>
    </r>
  </si>
  <si>
    <t>Variation nette des titres de créance évalués à la JVAERG (quatrième trimestre de 2017 et trimestres 
     précédents : titres de créances et titres de participation disponibles à la vente)</t>
  </si>
  <si>
    <r>
      <t xml:space="preserve">net (JVRN), montant net (quatrième trimestre de 2017 et trimestres précédents : produits (pertes) 
   de négociation et profits (pertes) sur valeurs désignées à leur juste valeur, montant net) </t>
    </r>
    <r>
      <rPr>
        <vertAlign val="superscript"/>
        <sz val="7"/>
        <color indexed="25"/>
        <rFont val="Arial"/>
        <family val="2"/>
      </rPr>
      <t>1</t>
    </r>
  </si>
  <si>
    <r>
      <t xml:space="preserve">(quatrième trimestre de 2017 et trimestres précédents : provision collective
   affectée aux prêts aux entreprises et aux gouvernements) </t>
    </r>
    <r>
      <rPr>
        <vertAlign val="superscript"/>
        <sz val="8"/>
        <color indexed="25"/>
        <rFont val="Arial"/>
        <family val="2"/>
      </rPr>
      <t>1</t>
    </r>
  </si>
  <si>
    <t>le 31 juillet 2018</t>
  </si>
  <si>
    <t>9M</t>
  </si>
  <si>
    <t>T3/18</t>
  </si>
  <si>
    <r>
      <t xml:space="preserve">     (Profits réalisés) pertes réalisées sur les titres de participation désignés à la JVAERG 
        reclassés dans les résultats non distribués </t>
    </r>
    <r>
      <rPr>
        <vertAlign val="superscript"/>
        <sz val="7.5"/>
        <color indexed="25"/>
        <rFont val="Arial"/>
        <family val="2"/>
      </rPr>
      <t>2</t>
    </r>
  </si>
  <si>
    <t>30841</t>
  </si>
  <si>
    <t xml:space="preserve">     Gouvernements</t>
  </si>
  <si>
    <t xml:space="preserve">Ce document n’est pas audité et doit être lu avec notre rapport aux actionnaires et notre communiqué de presse pour le troisième trimestre de 2018, ainsi qu’avec notre rapport annuel de 2017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</si>
  <si>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 xml:space="preserve">Notation de la dette à long terme de premier rang  – DBRS : AA; Fitch AA- (perspective négative), Moody’s : Aa2 et S&amp;P : A+. </t>
  </si>
  <si>
    <t>Au troisième trimestre de 2018, CIBC Bank USA a contribué à hauteur de 34,1 G$ à l’actif moyen (32,8 G$ au deuxième trimestre de 2018).</t>
  </si>
  <si>
    <t>Comprend un montant de 74 M$ (71 M$ au deuxième trimestre de 2018) au titre de l’amortissement des coûts liés aux logiciels.</t>
  </si>
  <si>
    <t>Comprend un montant de 31 M$ (26 M$ au deuxième trimestre de 2018) au titre de l’amortissement et de la perte de valeur d’autres immobilisations incorporelles.</t>
  </si>
  <si>
    <t xml:space="preserve">Autre crédit personnel </t>
  </si>
  <si>
    <t>Les produits et l’impôt sur le résultat sont présentés sur une BIE. Par conséquent, les produits et l’impôt sur le résultat comprennent un ajustement selon la BIE de 1 M$ (1 M$ au deuxième trimestre de 2018). Les montants compensatoires équivalents inclus dans les produits et l’impôt sur le résultat sont présentés dans Siège social et autres.</t>
  </si>
  <si>
    <t>Les produits et l’impôt sur le résultat sont présentés sur une BIE. Par conséquent, les produits et l’impôt sur le résultat comprennent un ajustement selon la BIE de 43 M$ (52 M$ au deuxième trimestre de 2018). Les montants compensatoires équivalents inclus dans les produits et l’impôt sur le résultat sont présentés dans Siège social et autres.</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</si>
  <si>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44 M$ (53 M$ au deuxième trimestre de 2018).</t>
  </si>
  <si>
    <t>Comprennent un ajustement selon la BIE de 43 M$ (52 M$ au deuxième trimestre de 2018).</t>
  </si>
  <si>
    <t>Comprend des pertes de 4 M$ (10 M$ de pertes au deuxième trimestre de 2018) ayant trait à nos placements dans des entreprises associées et des coentreprises comptabilisées selon la méthode de la mise en équivalence.</t>
  </si>
  <si>
    <t xml:space="preserve">Charge de rémunération découlant des attributions fondées sur des actions 
   réglées en instruments de capitaux propres </t>
  </si>
  <si>
    <t>Exercice d’options sur actions et règlement d’autres attributions fondées sur des actions 
   réglées en instruments de capitaux propres</t>
  </si>
  <si>
    <t>Comprend un montant de 103 M$ en provisions du premier et du deuxième stades pour facilités de crédit inutilisées et autres expositions hors bilan selon l’IFRS 9 (deuxième trimestre de 2018 : 109 M$) présenté dans les Autres passifs au bilan consolidé.</t>
  </si>
  <si>
    <t>Les dérivés de gré à gré qui ne sont pas réglés par l’intermédiaire d’une chambre de compensation centrale sont composés d’un montant de 1 029,5 G$ (1 080,6 G$ au deuxième trimestre de 2018) avec des contreparties ayant des ententes bidirectionnelles quant aux garanties données, de 34,1 G$ (37,2 G$ au deuxième trimestre de 2018) avec des contreparties ayant des ententes unidirectionnelles quant aux garanties données, et de 180,8 G$ (183,3 G$ au deuxième trimestre de 2018) avec des contreparties n’ayant pas d’ententes quant aux garanties données. Toutes les contreparties avec lesquelles nous avons des ententes unidirectionnelles quant aux garanties données sont des entités souveraines.</t>
  </si>
  <si>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à l’exception : i) des prêts hypothécaires à l’habitation non douteux en souffrance depuis plus de 90 jours et : ii) des prêts personnels et des prêts notés aux PME non douteux en souffrance depuis plus de 30 jours, qui a été comptabilisée dans les Services bancaires personnels et PME, région du Canada.</t>
    </r>
  </si>
  <si>
    <t>(quatrième trimestre de 2017 et trimestres précédents : titres de créance
    et titres de participation disponibles à la vente)</t>
  </si>
  <si>
    <t xml:space="preserve">Titres de créance et titres de participation évalués à la </t>
  </si>
  <si>
    <t>Amy South, première vice-présidente, Relations avec les investisseurs (416) 594-7386</t>
  </si>
  <si>
    <t>Jason Patchett, premier directeur, Relations avec les investisseurs (416) 980-8691</t>
  </si>
  <si>
    <t>Compte non tenu de 68 084 actions subalternes au 31 juillet 2018 (190 789 au 30 avril 2018).</t>
  </si>
  <si>
    <r>
      <t>Par suite de notre l’adoption de l’IFRS 9 le 1</t>
    </r>
    <r>
      <rPr>
        <vertAlign val="superscript"/>
        <sz val="6.5"/>
        <rFont val="Arial"/>
        <family val="2"/>
      </rPr>
      <t xml:space="preserve">er </t>
    </r>
    <r>
      <rPr>
        <sz val="6.5"/>
        <rFont val="Arial"/>
        <family val="2"/>
      </rPr>
      <t>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(à l’exception de la provision pour pertes sur créances pour i) les prêts hypothécaires à l’habitation non douteux en souffrance depuis plus de 90 jours et : ii) les prêts personnels et les prêts notés aux PME non douteux en souffrance depuis plus de 30 jours, qui a été comptabilisée dans les Services bancaires personnels et PME, région du Canada).</t>
    </r>
  </si>
  <si>
    <t>Particuliers</t>
  </si>
  <si>
    <t>Éléments qui ne pourraient faire l’objet d’un reclassement subséquent en résultat net</t>
  </si>
  <si>
    <t>Comprend la comptabilisation de reports en avant de pertes au titre d’écarts de change liés à l’investissement net dans des établissements à l’étranger de la CIBC qui avaient été reclassés dans les résultats non distribués au moment de notre transition aux IFRS en 2012.</t>
  </si>
  <si>
    <t>Comprend des pertes de 8 M$ reclassées dans les résultats non distribués (profits de 8 M$ reclassés dans les résultats non distribués au deuxième trimestre de 2018) ayant trait à nos placements dans des entreprises associées et des coentreprises comptabilisées selon la méthode de la mise en équivalence.</t>
  </si>
  <si>
    <t>Comprend les justes valeurs positive et négative de respectivement 2 115 M$ (2 041 M$ au deuxième trimestre de 2018) et 1 788 M$ (1 697 M$ au deuxième trimestre de 2018) pour des dérivés négociés en Bourse.</t>
  </si>
  <si>
    <t>Amortissement d’immobilisations incorporelles liées aux acquisitions ou acquises</t>
  </si>
  <si>
    <t>Provision collective</t>
  </si>
  <si>
    <t>(quatrième trimestre de 2017 et trimestres précédents : profits sur valeurs disponibles à la vente, montant net)</t>
  </si>
  <si>
    <t xml:space="preserve">Engagements liés à des valeurs vendues en vertu de mises en pension de titres </t>
  </si>
  <si>
    <t xml:space="preserve">Titres de créance évalués à la JVAERG </t>
  </si>
  <si>
    <t xml:space="preserve">Titres de participation désignés à la JVAERG  </t>
  </si>
  <si>
    <t xml:space="preserve">Valeurs obligatoirement évaluées et désignées à la JVRN </t>
  </si>
  <si>
    <t xml:space="preserve">Valeurs détenues jusqu’à leur échéance </t>
  </si>
  <si>
    <t xml:space="preserve">Valeurs évaluées au coût amorti </t>
  </si>
  <si>
    <t xml:space="preserve">Valeurs du compte de négociation et valeurs désignées à leur juste valeur </t>
  </si>
  <si>
    <t xml:space="preserve">Provision pour pertes sur créances </t>
  </si>
  <si>
    <t xml:space="preserve">Engagements de clients en vertu d’acceptations </t>
  </si>
  <si>
    <t xml:space="preserve">Engagements liés à des valeurs vendues à découvert </t>
  </si>
  <si>
    <t xml:space="preserve">Garantie au comptant au titre de valeurs prêtées </t>
  </si>
  <si>
    <t>Reclassement en résultat net de (profits nets) pertes nettes sur transactions de couverture sur investissements dans
     des établissements à l’étranger</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</si>
  <si>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</si>
  <si>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 xml:space="preserve">INFORMATIONS SECTORIELLES – MARCHÉS DES CAPITAUX  </t>
  </si>
  <si>
    <t xml:space="preserve">INFORMATIONS SECTORIELLES – SIÈGE SOCIAL ET AUTRES  </t>
  </si>
  <si>
    <r>
      <t xml:space="preserve">Provision pour pertes sur créances de premier et de deuxième stades (quatrième trimestre de 2017 et 
     trimestres précédents : provision collective pour pertes sur créances) – facilités de crédit inutilisées et autres expositions hors bilan   </t>
    </r>
    <r>
      <rPr>
        <vertAlign val="superscript"/>
        <sz val="7"/>
        <color indexed="25"/>
        <rFont val="Arial"/>
        <family val="2"/>
      </rPr>
      <t>2</t>
    </r>
  </si>
  <si>
    <r>
      <t xml:space="preserve">Total de la provision pour pertes sur créances des prêts douteux aux entreprises et aux gouvernements  </t>
    </r>
    <r>
      <rPr>
        <vertAlign val="superscript"/>
        <sz val="7"/>
        <color indexed="25"/>
        <rFont val="Arial"/>
        <family val="2"/>
      </rPr>
      <t>1</t>
    </r>
  </si>
  <si>
    <t xml:space="preserve">Total de la provision pour pertes sur créances de premier et de deuxième stades (quatrième trimestre de 2017 et   </t>
  </si>
  <si>
    <r>
      <t xml:space="preserve">DOTATION À LA PROVISION POUR PERTES SUR CRÉANCES </t>
    </r>
    <r>
      <rPr>
        <sz val="13"/>
        <color indexed="9"/>
        <rFont val="Arial"/>
        <family val="2"/>
      </rPr>
      <t xml:space="preserve"> </t>
    </r>
    <r>
      <rPr>
        <vertAlign val="superscript"/>
        <sz val="13"/>
        <color indexed="9"/>
        <rFont val="Arial"/>
        <family val="2"/>
      </rPr>
      <t xml:space="preserve">1   </t>
    </r>
  </si>
  <si>
    <t xml:space="preserve">ANNEXE – SERVICES BANCAIRES PERSONNELS ET COMMERCIAUX, RÉGION DU CANADA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</si>
</sst>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0\ %;\(0.00\)%"/>
    <numFmt numFmtId="171" formatCode="0.0%"/>
    <numFmt numFmtId="172" formatCode="0.0%;\(0.0\)%"/>
    <numFmt numFmtId="173" formatCode="0.00%;\(0.00\)%"/>
    <numFmt numFmtId="174" formatCode="_(* #,##0.00_);_(* \(#,##0.00\);_(* &quot;-&quot;_);_(@_)"/>
    <numFmt numFmtId="175" formatCode="_-* #,##0_-;\-* #,##0_-;_-* &quot;-&quot;_-;_-@_-"/>
    <numFmt numFmtId="176" formatCode="_(&quot;$&quot;* #,##0_);_(&quot;$&quot;* \(#,##0\);_(&quot;$&quot;* &quot;-&quot;??_);_(@_)"/>
    <numFmt numFmtId="177" formatCode="##"/>
    <numFmt numFmtId="178" formatCode="_(* #,##0.0_);_(* \(#,##0.0\);_(* &quot;-&quot;?_);_(@_)"/>
    <numFmt numFmtId="179" formatCode="_(* #,##0_);_(* \(#,##0\);_(* &quot;-&quot;?_);_(@_)"/>
    <numFmt numFmtId="180" formatCode="&quot;$&quot;#,##0.0_);\(&quot;$&quot;#,##0.0\)"/>
    <numFmt numFmtId="181" formatCode="0.0\ %;\(0.0\)%"/>
    <numFmt numFmtId="182" formatCode="0.0&quot; &quot;%"/>
    <numFmt numFmtId="183" formatCode="0.00&quot; &quot;%"/>
    <numFmt numFmtId="184" formatCode="0.00\ %;\(0.00\)&quot; &quot;%"/>
    <numFmt numFmtId="185" formatCode="0&quot; &quot;%"/>
  </numFmts>
  <fonts count="188">
    <font>
      <sz val="10"/>
      <name val="Arial"/>
      <family val="2"/>
    </font>
    <font>
      <sz val="11"/>
      <color indexed="8"/>
      <name val="Trebuchet MS"/>
      <family val="2"/>
    </font>
    <font>
      <b/>
      <sz val="13"/>
      <color indexed="9"/>
      <name val="Arial"/>
      <family val="2"/>
    </font>
    <font>
      <sz val="7.5"/>
      <name val="Arial"/>
      <family val="2"/>
    </font>
    <font>
      <u val="single"/>
      <sz val="8"/>
      <name val="Arial"/>
      <family val="2"/>
    </font>
    <font>
      <i/>
      <u val="single"/>
      <sz val="8"/>
      <name val="Arial"/>
      <family val="2"/>
    </font>
    <font>
      <b/>
      <sz val="8"/>
      <name val="Arial"/>
      <family val="2"/>
    </font>
    <font>
      <sz val="8"/>
      <name val="Arial"/>
      <family val="2"/>
    </font>
    <font>
      <sz val="10"/>
      <name val="Tms Rmn"/>
      <family val="2"/>
    </font>
    <font>
      <sz val="6"/>
      <color indexed="25"/>
      <name val="Arial"/>
      <family val="2"/>
    </font>
    <font>
      <sz val="6"/>
      <name val="Arial"/>
      <family val="2"/>
    </font>
    <font>
      <sz val="10"/>
      <color indexed="16"/>
      <name val="Arial"/>
      <family val="2"/>
    </font>
    <font>
      <sz val="2"/>
      <name val="Arial"/>
      <family val="2"/>
    </font>
    <font>
      <sz val="7"/>
      <name val="Arial"/>
      <family val="2"/>
    </font>
    <font>
      <sz val="10"/>
      <color indexed="25"/>
      <name val="Arial"/>
      <family val="2"/>
    </font>
    <font>
      <b/>
      <sz val="10"/>
      <name val="Arial"/>
      <family val="2"/>
    </font>
    <font>
      <sz val="7.5"/>
      <color indexed="25"/>
      <name val="Arial"/>
      <family val="2"/>
    </font>
    <font>
      <b/>
      <sz val="7.5"/>
      <name val="Arial"/>
      <family val="2"/>
    </font>
    <font>
      <sz val="7"/>
      <color indexed="25"/>
      <name val="Arial"/>
      <family val="2"/>
    </font>
    <font>
      <sz val="10"/>
      <color indexed="10"/>
      <name val="Arial"/>
      <family val="2"/>
    </font>
    <font>
      <sz val="7"/>
      <name val="Tms Rmn"/>
      <family val="2"/>
    </font>
    <font>
      <sz val="7.5"/>
      <name val="Tms Rmn"/>
      <family val="2"/>
    </font>
    <font>
      <b/>
      <sz val="7"/>
      <name val="Arial"/>
      <family val="2"/>
    </font>
    <font>
      <u val="single"/>
      <sz val="7"/>
      <name val="Arial"/>
      <family val="2"/>
    </font>
    <font>
      <i/>
      <u val="single"/>
      <sz val="7"/>
      <name val="Arial"/>
      <family val="2"/>
    </font>
    <font>
      <i/>
      <sz val="7"/>
      <name val="Arial"/>
      <family val="2"/>
    </font>
    <font>
      <b/>
      <u val="single"/>
      <sz val="7"/>
      <name val="Arial"/>
      <family val="2"/>
    </font>
    <font>
      <sz val="7"/>
      <color indexed="10"/>
      <name val="Arial"/>
      <family val="2"/>
    </font>
    <font>
      <b/>
      <sz val="7"/>
      <color indexed="10"/>
      <name val="Arial"/>
      <family val="2"/>
    </font>
    <font>
      <sz val="6.5"/>
      <color indexed="25"/>
      <name val="Arial"/>
      <family val="2"/>
    </font>
    <font>
      <sz val="6.5"/>
      <name val="Arial"/>
      <family val="2"/>
    </font>
    <font>
      <vertAlign val="superscript"/>
      <sz val="6.5"/>
      <color indexed="8"/>
      <name val="Arial"/>
      <family val="2"/>
    </font>
    <font>
      <sz val="10"/>
      <color indexed="10"/>
      <name val="Tms Rmn"/>
      <family val="2"/>
    </font>
    <font>
      <b/>
      <sz val="10"/>
      <name val="Tms Rmn"/>
      <family val="2"/>
    </font>
    <font>
      <sz val="2"/>
      <name val="Tms Rmn"/>
      <family val="2"/>
    </font>
    <font>
      <u val="single"/>
      <sz val="7.5"/>
      <name val="Arial"/>
      <family val="2"/>
    </font>
    <font>
      <i/>
      <u val="single"/>
      <sz val="7.5"/>
      <name val="Arial"/>
      <family val="2"/>
    </font>
    <font>
      <b/>
      <i/>
      <sz val="7.5"/>
      <name val="Arial"/>
      <family val="2"/>
    </font>
    <font>
      <sz val="10"/>
      <color indexed="25"/>
      <name val="Tms Rmn"/>
      <family val="2"/>
    </font>
    <font>
      <sz val="7.5"/>
      <color indexed="10"/>
      <name val="Arial"/>
      <family val="2"/>
    </font>
    <font>
      <sz val="6.5"/>
      <name val="Tms Rmn"/>
      <family val="2"/>
    </font>
    <font>
      <sz val="7"/>
      <color indexed="8"/>
      <name val="Arial"/>
      <family val="2"/>
    </font>
    <font>
      <b/>
      <sz val="6.5"/>
      <name val="Arial"/>
      <family val="2"/>
    </font>
    <font>
      <sz val="7.5"/>
      <color indexed="8"/>
      <name val="Arial"/>
      <family val="2"/>
    </font>
    <font>
      <sz val="7.5"/>
      <color indexed="10"/>
      <name val="Tms Rmn"/>
      <family val="2"/>
    </font>
    <font>
      <b/>
      <sz val="7.5"/>
      <color indexed="10"/>
      <name val="Arial"/>
      <family val="2"/>
    </font>
    <font>
      <b/>
      <sz val="7"/>
      <color indexed="8"/>
      <name val="Arial"/>
      <family val="2"/>
    </font>
    <font>
      <sz val="10"/>
      <color indexed="8"/>
      <name val="Arial"/>
      <family val="2"/>
    </font>
    <font>
      <sz val="4"/>
      <name val="Arial"/>
      <family val="2"/>
    </font>
    <font>
      <b/>
      <i/>
      <sz val="7"/>
      <name val="Arial"/>
      <family val="2"/>
    </font>
    <font>
      <b/>
      <i/>
      <sz val="6"/>
      <name val="Arial"/>
      <family val="2"/>
    </font>
    <font>
      <b/>
      <sz val="6"/>
      <name val="Arial"/>
      <family val="2"/>
    </font>
    <font>
      <b/>
      <sz val="4"/>
      <name val="Arial"/>
      <family val="2"/>
    </font>
    <font>
      <sz val="13"/>
      <name val="Tms Rmn"/>
      <family val="2"/>
    </font>
    <font>
      <sz val="7.5"/>
      <color indexed="9"/>
      <name val="Arial"/>
      <family val="2"/>
    </font>
    <font>
      <b/>
      <sz val="7.5"/>
      <color indexed="63"/>
      <name val="Arial"/>
      <family val="2"/>
    </font>
    <font>
      <sz val="7.5"/>
      <color indexed="63"/>
      <name val="Arial"/>
      <family val="2"/>
    </font>
    <font>
      <sz val="10"/>
      <color indexed="8"/>
      <name val="MS Sans Serif"/>
      <family val="2"/>
    </font>
    <font>
      <vertAlign val="superscript"/>
      <sz val="7.5"/>
      <name val="Arial"/>
      <family val="2"/>
    </font>
    <font>
      <b/>
      <u val="single"/>
      <sz val="8"/>
      <name val="Arial"/>
      <family val="2"/>
    </font>
    <font>
      <b/>
      <sz val="8"/>
      <color indexed="10"/>
      <name val="Arial"/>
      <family val="2"/>
    </font>
    <font>
      <sz val="8"/>
      <color indexed="10"/>
      <name val="Arial"/>
      <family val="2"/>
    </font>
    <font>
      <sz val="8"/>
      <color indexed="25"/>
      <name val="Arial"/>
      <family val="2"/>
    </font>
    <font>
      <b/>
      <sz val="14"/>
      <color indexed="9"/>
      <name val="Arial"/>
      <family val="2"/>
    </font>
    <font>
      <b/>
      <i/>
      <u val="single"/>
      <sz val="7"/>
      <name val="Arial"/>
      <family val="2"/>
    </font>
    <font>
      <sz val="14"/>
      <name val="Arial"/>
      <family val="2"/>
    </font>
    <font>
      <vertAlign val="superscript"/>
      <sz val="6"/>
      <color indexed="8"/>
      <name val="Arial"/>
      <family val="2"/>
    </font>
    <font>
      <sz val="5"/>
      <name val="Arial"/>
      <family val="2"/>
    </font>
    <font>
      <sz val="6"/>
      <color indexed="10"/>
      <name val="Arial"/>
      <family val="2"/>
    </font>
    <font>
      <b/>
      <i/>
      <sz val="8"/>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b/>
      <sz val="7.5"/>
      <name val="SWISS"/>
      <family val="2"/>
    </font>
    <font>
      <sz val="10"/>
      <name val="SWISS"/>
      <family val="2"/>
    </font>
    <font>
      <sz val="8"/>
      <color indexed="63"/>
      <name val="Arial"/>
      <family val="2"/>
    </font>
    <font>
      <b/>
      <sz val="8"/>
      <color indexed="63"/>
      <name val="Arial"/>
      <family val="2"/>
    </font>
    <font>
      <sz val="8"/>
      <name val="SWISS"/>
      <family val="2"/>
    </font>
    <font>
      <vertAlign val="superscript"/>
      <sz val="7"/>
      <color indexed="8"/>
      <name val="Arial"/>
      <family val="2"/>
    </font>
    <font>
      <b/>
      <sz val="8"/>
      <color indexed="25"/>
      <name val="Arial"/>
      <family val="2"/>
    </font>
    <font>
      <b/>
      <sz val="6"/>
      <color indexed="9"/>
      <name val="Arial"/>
      <family val="2"/>
    </font>
    <font>
      <sz val="5.5"/>
      <color indexed="25"/>
      <name val="Arial"/>
      <family val="2"/>
    </font>
    <font>
      <sz val="5.5"/>
      <name val="Arial"/>
      <family val="2"/>
    </font>
    <font>
      <vertAlign val="superscript"/>
      <sz val="5.5"/>
      <color indexed="25"/>
      <name val="Arial"/>
      <family val="2"/>
    </font>
    <font>
      <sz val="16"/>
      <name val="Arial"/>
      <family val="2"/>
    </font>
    <font>
      <sz val="9"/>
      <name val="Arial"/>
      <family val="2"/>
    </font>
    <font>
      <vertAlign val="superscript"/>
      <sz val="8"/>
      <color indexed="25"/>
      <name val="Arial"/>
      <family val="2"/>
    </font>
    <font>
      <vertAlign val="superscript"/>
      <sz val="7"/>
      <color indexed="25"/>
      <name val="Arial"/>
      <family val="2"/>
    </font>
    <font>
      <vertAlign val="superscript"/>
      <sz val="6.5"/>
      <color indexed="25"/>
      <name val="Arial"/>
      <family val="2"/>
    </font>
    <font>
      <b/>
      <sz val="60"/>
      <color indexed="25"/>
      <name val="Arial"/>
      <family val="2"/>
    </font>
    <font>
      <sz val="40"/>
      <color indexed="25"/>
      <name val="Arial"/>
      <family val="2"/>
    </font>
    <font>
      <b/>
      <sz val="20"/>
      <name val="Arial"/>
      <family val="2"/>
    </font>
    <font>
      <sz val="25"/>
      <name val="Arial"/>
      <family val="2"/>
    </font>
    <font>
      <sz val="28"/>
      <name val="Arial"/>
      <family val="2"/>
    </font>
    <font>
      <u val="single"/>
      <sz val="10"/>
      <color indexed="12"/>
      <name val="Tms Rmn"/>
      <family val="2"/>
    </font>
    <font>
      <u val="single"/>
      <sz val="30"/>
      <color indexed="12"/>
      <name val="Arial"/>
      <family val="2"/>
    </font>
    <font>
      <vertAlign val="superscript"/>
      <sz val="7.5"/>
      <color indexed="25"/>
      <name val="Arial"/>
      <family val="2"/>
    </font>
    <font>
      <vertAlign val="superscript"/>
      <sz val="7"/>
      <name val="Arial"/>
      <family val="2"/>
    </font>
    <font>
      <vertAlign val="superscript"/>
      <sz val="6.5"/>
      <name val="Arial"/>
      <family val="2"/>
    </font>
    <font>
      <vertAlign val="superscript"/>
      <sz val="6"/>
      <name val="Arial"/>
      <family val="2"/>
    </font>
    <font>
      <vertAlign val="superscript"/>
      <sz val="6"/>
      <color indexed="25"/>
      <name val="Arial"/>
      <family val="2"/>
    </font>
    <font>
      <vertAlign val="superscript"/>
      <sz val="13"/>
      <color indexed="9"/>
      <name val="Arial"/>
      <family val="2"/>
    </font>
    <font>
      <sz val="13"/>
      <color indexed="9"/>
      <name val="Arial"/>
      <family val="2"/>
    </font>
    <font>
      <b/>
      <sz val="7.5"/>
      <name val="Tms Rmn"/>
      <family val="2"/>
    </font>
    <font>
      <b/>
      <sz val="7"/>
      <name val="Tms Rmn"/>
      <family val="2"/>
    </font>
    <font>
      <u val="single"/>
      <sz val="9"/>
      <name val="Arial"/>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1"/>
      <color indexed="17"/>
      <name val="Trebuchet MS"/>
      <family val="2"/>
    </font>
    <font>
      <sz val="11"/>
      <color indexed="20"/>
      <name val="Trebuchet MS"/>
      <family val="2"/>
    </font>
    <font>
      <sz val="11"/>
      <color indexed="60"/>
      <name val="Trebuchet MS"/>
      <family val="2"/>
    </font>
    <font>
      <sz val="11"/>
      <color indexed="62"/>
      <name val="Trebuchet MS"/>
      <family val="2"/>
    </font>
    <font>
      <b/>
      <sz val="11"/>
      <color indexed="63"/>
      <name val="Trebuchet MS"/>
      <family val="2"/>
    </font>
    <font>
      <b/>
      <sz val="11"/>
      <color indexed="52"/>
      <name val="Trebuchet MS"/>
      <family val="2"/>
    </font>
    <font>
      <sz val="11"/>
      <color indexed="52"/>
      <name val="Trebuchet MS"/>
      <family val="2"/>
    </font>
    <font>
      <b/>
      <sz val="11"/>
      <color indexed="9"/>
      <name val="Trebuchet MS"/>
      <family val="2"/>
    </font>
    <font>
      <sz val="11"/>
      <color indexed="10"/>
      <name val="Trebuchet MS"/>
      <family val="2"/>
    </font>
    <font>
      <i/>
      <sz val="11"/>
      <color indexed="23"/>
      <name val="Trebuchet MS"/>
      <family val="2"/>
    </font>
    <font>
      <b/>
      <sz val="11"/>
      <color indexed="8"/>
      <name val="Trebuchet MS"/>
      <family val="2"/>
    </font>
    <font>
      <sz val="11"/>
      <color indexed="9"/>
      <name val="Trebuchet MS"/>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font>
    <font>
      <b/>
      <sz val="11"/>
      <color theme="1"/>
      <name val="Trebuchet MS"/>
      <family val="2"/>
    </font>
    <font>
      <sz val="11"/>
      <color rgb="FFFF0000"/>
      <name val="Trebuchet MS"/>
      <family val="2"/>
    </font>
    <font>
      <sz val="10"/>
      <color rgb="FF800000"/>
      <name val="Arial"/>
      <family val="2"/>
    </font>
    <font>
      <sz val="10"/>
      <color rgb="FFFF0000"/>
      <name val="Arial"/>
      <family val="2"/>
    </font>
    <font>
      <sz val="7"/>
      <color rgb="FFFF0000"/>
      <name val="Arial"/>
      <family val="2"/>
    </font>
    <font>
      <b/>
      <sz val="7"/>
      <color rgb="FFFF0000"/>
      <name val="Arial"/>
      <family val="2"/>
    </font>
    <font>
      <sz val="6.5"/>
      <color rgb="FFAF0B1C"/>
      <name val="Arial"/>
      <family val="2"/>
    </font>
    <font>
      <sz val="10"/>
      <color rgb="FFFF0000"/>
      <name val="Tms Rmn"/>
      <family val="2"/>
    </font>
    <font>
      <sz val="10"/>
      <color rgb="FFAF0B1C"/>
      <name val="Tms Rmn"/>
      <family val="2"/>
    </font>
    <font>
      <sz val="7.5"/>
      <color rgb="FFFF0000"/>
      <name val="Arial"/>
      <family val="2"/>
    </font>
    <font>
      <sz val="7"/>
      <color rgb="FF000000"/>
      <name val="Arial"/>
      <family val="2"/>
    </font>
    <font>
      <sz val="6"/>
      <color rgb="FFAF0B1C"/>
      <name val="Arial"/>
      <family val="2"/>
    </font>
    <font>
      <sz val="10"/>
      <color rgb="FFAF0B1C"/>
      <name val="Arial"/>
      <family val="2"/>
    </font>
    <font>
      <sz val="7.5"/>
      <color rgb="FF000000"/>
      <name val="Arial"/>
      <family val="2"/>
    </font>
    <font>
      <sz val="7.5"/>
      <color rgb="FFFF0000"/>
      <name val="Tms Rmn"/>
      <family val="2"/>
    </font>
    <font>
      <sz val="7.5"/>
      <color rgb="FFFFFFFF"/>
      <name val="Arial"/>
      <family val="2"/>
    </font>
    <font>
      <b/>
      <sz val="7.5"/>
      <color rgb="FF333333"/>
      <name val="Arial"/>
      <family val="2"/>
    </font>
    <font>
      <sz val="7.5"/>
      <color rgb="FF333333"/>
      <name val="Arial"/>
      <family val="2"/>
    </font>
    <font>
      <b/>
      <sz val="7"/>
      <color rgb="FF000000"/>
      <name val="Arial"/>
      <family val="2"/>
    </font>
    <font>
      <b/>
      <sz val="8"/>
      <color rgb="FFFF0000"/>
      <name val="Arial"/>
      <family val="2"/>
    </font>
    <font>
      <sz val="8"/>
      <color rgb="FFFF0000"/>
      <name val="Arial"/>
      <family val="2"/>
    </font>
    <font>
      <b/>
      <sz val="14"/>
      <color rgb="FFFFFFFF"/>
      <name val="Arial"/>
      <family val="2"/>
    </font>
    <font>
      <b/>
      <sz val="13"/>
      <color rgb="FFFFFFFF"/>
      <name val="Arial"/>
      <family val="2"/>
    </font>
    <font>
      <sz val="7"/>
      <color rgb="FFAF0B1C"/>
      <name val="Arial"/>
      <family val="2"/>
    </font>
    <font>
      <b/>
      <sz val="18"/>
      <color rgb="FFFFFFFF"/>
      <name val="Arial"/>
      <family val="2"/>
    </font>
    <font>
      <sz val="7"/>
      <color rgb="FF333333"/>
      <name val="Arial"/>
      <family val="2"/>
    </font>
    <font>
      <b/>
      <sz val="7"/>
      <color rgb="FF333333"/>
      <name val="Arial"/>
      <family val="2"/>
    </font>
    <font>
      <sz val="6"/>
      <color rgb="FF333333"/>
      <name val="Arial"/>
      <family val="2"/>
    </font>
    <font>
      <sz val="8"/>
      <color rgb="FF333333"/>
      <name val="Arial"/>
      <family val="2"/>
    </font>
    <font>
      <sz val="7.5"/>
      <color rgb="FFAF0B1C"/>
      <name val="Arial"/>
      <family val="2"/>
    </font>
    <font>
      <b/>
      <sz val="10"/>
      <color rgb="FF000000"/>
      <name val="Arial"/>
      <family val="2"/>
    </font>
    <font>
      <sz val="10"/>
      <color rgb="FF000000"/>
      <name val="Arial"/>
      <family val="2"/>
    </font>
    <font>
      <sz val="8"/>
      <color rgb="FFAF0B1C"/>
      <name val="Arial"/>
      <family val="2"/>
    </font>
    <font>
      <b/>
      <sz val="8"/>
      <color rgb="FFAF0B1C"/>
      <name val="Arial"/>
      <family val="2"/>
    </font>
    <font>
      <sz val="5.5"/>
      <color rgb="FFAF0B1C"/>
      <name val="Arial"/>
      <family val="2"/>
    </font>
    <font>
      <vertAlign val="superscript"/>
      <sz val="6.5"/>
      <color rgb="FFAF0B1C"/>
      <name val="Arial"/>
      <family val="2"/>
    </font>
    <font>
      <b/>
      <sz val="60"/>
      <color rgb="FFAF0B1C"/>
      <name val="Arial"/>
      <family val="2"/>
    </font>
    <font>
      <sz val="40"/>
      <color rgb="FFAF0B1C"/>
      <name val="Arial"/>
      <family val="2"/>
    </font>
    <font>
      <vertAlign val="superscript"/>
      <sz val="5.5"/>
      <color rgb="FFAF0B1C"/>
      <name val="Arial"/>
      <family val="2"/>
    </font>
    <font>
      <b/>
      <sz val="7.5"/>
      <color rgb="FFFF0000"/>
      <name val="Arial"/>
      <family val="2"/>
    </font>
    <font>
      <vertAlign val="superscript"/>
      <sz val="7"/>
      <color rgb="FFAF0B1C"/>
      <name val="Arial"/>
      <family val="2"/>
    </font>
    <font>
      <b/>
      <sz val="8"/>
      <color rgb="FF333333"/>
      <name val="Arial"/>
      <family val="2"/>
    </font>
    <font>
      <sz val="6"/>
      <color rgb="FFFF0000"/>
      <name val="Arial"/>
      <family val="2"/>
    </font>
    <font>
      <vertAlign val="superscript"/>
      <sz val="7.5"/>
      <color rgb="FFAF0B1C"/>
      <name val="Arial"/>
      <family val="2"/>
    </font>
    <font>
      <vertAlign val="superscript"/>
      <sz val="6.5"/>
      <color rgb="FF000000"/>
      <name val="Arial"/>
      <family val="2"/>
    </font>
    <font>
      <vertAlign val="superscript"/>
      <sz val="6"/>
      <color rgb="FF000000"/>
      <name val="Arial"/>
      <family val="2"/>
    </font>
    <font>
      <vertAlign val="superscript"/>
      <sz val="7"/>
      <color rgb="FF000000"/>
      <name val="Arial"/>
      <family val="2"/>
    </font>
    <font>
      <b/>
      <sz val="6"/>
      <color rgb="FFFFFF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AF0B1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dotted">
        <color rgb="FFC0C0C0"/>
      </top>
      <bottom style="dotted">
        <color rgb="FFC0C0C0"/>
      </bottom>
    </border>
    <border>
      <left/>
      <right style="thin"/>
      <top/>
      <bottom style="thin"/>
    </border>
    <border>
      <left/>
      <right/>
      <top style="thin"/>
      <bottom/>
    </border>
    <border>
      <left/>
      <right style="thin"/>
      <top style="thin"/>
      <bottom/>
    </border>
    <border>
      <left/>
      <right/>
      <top/>
      <bottom style="dotted">
        <color rgb="FFC0C0C0"/>
      </bottom>
    </border>
    <border>
      <left/>
      <right/>
      <top style="dotted">
        <color rgb="FFC0C0C0"/>
      </top>
      <bottom style="thin"/>
    </border>
    <border>
      <left/>
      <right/>
      <top/>
      <bottom style="thin"/>
    </border>
    <border>
      <left/>
      <right/>
      <top style="dotted">
        <color rgb="FFC0C0C0"/>
      </top>
      <bottom/>
    </border>
    <border>
      <left style="thin"/>
      <right/>
      <top/>
      <bottom style="thin"/>
    </border>
    <border>
      <left style="thin"/>
      <right style="thin"/>
      <top/>
      <bottom/>
    </border>
    <border>
      <left style="thin"/>
      <right/>
      <top style="dotted">
        <color rgb="FFC0C0C0"/>
      </top>
      <bottom style="thin"/>
    </border>
    <border>
      <left style="thin"/>
      <right/>
      <top/>
      <bottom style="dotted">
        <color rgb="FFC0C0C0"/>
      </bottom>
    </border>
    <border>
      <left style="thin"/>
      <right/>
      <top style="dotted">
        <color rgb="FFC0C0C0"/>
      </top>
      <bottom style="dotted">
        <color rgb="FFC0C0C0"/>
      </bottom>
    </border>
    <border>
      <left style="thin"/>
      <right/>
      <top style="dotted">
        <color rgb="FFC0C0C0"/>
      </top>
      <bottom/>
    </border>
    <border>
      <left/>
      <right/>
      <top style="thin"/>
      <bottom style="dotted">
        <color rgb="FFC0C0C0"/>
      </bottom>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right/>
      <top style="dotted"/>
      <bottom/>
    </border>
    <border>
      <left style="thin"/>
      <right/>
      <top style="dotted"/>
      <bottom/>
    </border>
    <border>
      <left/>
      <right style="thin"/>
      <top style="dotted">
        <color rgb="FFC0C0C0"/>
      </top>
      <bottom style="dotted">
        <color rgb="FFC0C0C0"/>
      </bottom>
    </border>
    <border>
      <left/>
      <right style="thin"/>
      <top/>
      <bottom style="dotted">
        <color rgb="FFC0C0C0"/>
      </bottom>
    </border>
    <border>
      <left/>
      <right style="thin"/>
      <top style="dotted">
        <color rgb="FFC0C0C0"/>
      </top>
      <bottom style="thin"/>
    </border>
    <border>
      <left style="thin"/>
      <right style="thin"/>
      <top/>
      <bottom style="dotted">
        <color rgb="FFC0C0C0"/>
      </bottom>
    </border>
    <border>
      <left/>
      <right style="thin"/>
      <top style="dotted">
        <color rgb="FFC0C0C0"/>
      </top>
      <bottom/>
    </border>
    <border>
      <left/>
      <right/>
      <top style="dashed">
        <color rgb="FFC0C0C0"/>
      </top>
      <bottom/>
    </border>
    <border>
      <left/>
      <right/>
      <top style="hair">
        <color rgb="FFC0C0C0"/>
      </top>
      <bottom/>
    </border>
    <border>
      <left/>
      <right/>
      <top/>
      <bottom style="dashed">
        <color rgb="FFC0C0C0"/>
      </bottom>
    </border>
    <border>
      <left/>
      <right/>
      <top/>
      <bottom style="hair">
        <color rgb="FFC0C0C0"/>
      </bottom>
    </border>
    <border>
      <left/>
      <right style="thin"/>
      <top/>
      <bottom style="hair">
        <color rgb="FFC0C0C0"/>
      </bottom>
    </border>
    <border>
      <left style="thin"/>
      <right/>
      <top/>
      <bottom style="hair">
        <color rgb="FFC0C0C0"/>
      </bottom>
    </border>
    <border>
      <left/>
      <right/>
      <top style="dashed">
        <color rgb="FFC0C0C0"/>
      </top>
      <bottom style="dashed">
        <color rgb="FFC0C0C0"/>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0" fillId="0" borderId="0" applyNumberFormat="0" applyFill="0" applyBorder="0" applyAlignment="0" applyProtection="0"/>
    <xf numFmtId="0" fontId="131" fillId="29" borderId="0" applyNumberFormat="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135" fillId="30" borderId="1" applyNumberFormat="0" applyAlignment="0" applyProtection="0"/>
    <xf numFmtId="0" fontId="97" fillId="0" borderId="0" applyNumberFormat="0" applyFill="0" applyBorder="0">
      <alignment/>
      <protection locked="0"/>
    </xf>
    <xf numFmtId="0" fontId="136" fillId="0" borderId="6" applyNumberFormat="0" applyFill="0" applyAlignment="0" applyProtection="0"/>
    <xf numFmtId="0" fontId="137" fillId="3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7"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pplyFill="0">
      <alignment/>
      <protection/>
    </xf>
    <xf numFmtId="0" fontId="0" fillId="0" borderId="0">
      <alignment/>
      <protection/>
    </xf>
    <xf numFmtId="0" fontId="0" fillId="0" borderId="0">
      <alignment/>
      <protection/>
    </xf>
    <xf numFmtId="37" fontId="8" fillId="0" borderId="0">
      <alignment/>
      <protection/>
    </xf>
    <xf numFmtId="0" fontId="0" fillId="32" borderId="7" applyNumberFormat="0" applyFont="0" applyAlignment="0" applyProtection="0"/>
    <xf numFmtId="0" fontId="1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9" fillId="0" borderId="0" applyNumberFormat="0" applyFill="0" applyBorder="0" applyAlignment="0" applyProtection="0"/>
    <xf numFmtId="0" fontId="140" fillId="0" borderId="9" applyNumberFormat="0" applyFill="0" applyAlignment="0" applyProtection="0"/>
    <xf numFmtId="0" fontId="141" fillId="0" borderId="0" applyNumberFormat="0" applyFill="0" applyBorder="0" applyAlignment="0" applyProtection="0"/>
  </cellStyleXfs>
  <cellXfs count="2628">
    <xf numFmtId="0" fontId="0" fillId="0" borderId="0" xfId="0" applyAlignment="1">
      <alignment/>
    </xf>
    <xf numFmtId="0" fontId="4" fillId="33" borderId="0" xfId="69" applyFont="1" applyFill="1" applyBorder="1" applyAlignment="1" applyProtection="1">
      <alignment horizontal="left"/>
      <protection/>
    </xf>
    <xf numFmtId="0" fontId="5" fillId="33" borderId="0" xfId="69" applyFont="1" applyFill="1" applyBorder="1" applyAlignment="1" applyProtection="1">
      <alignment horizontal="left"/>
      <protection/>
    </xf>
    <xf numFmtId="41" fontId="6" fillId="33" borderId="10" xfId="69" applyNumberFormat="1" applyFont="1" applyFill="1" applyBorder="1" applyAlignment="1" applyProtection="1">
      <alignment horizontal="right"/>
      <protection/>
    </xf>
    <xf numFmtId="41" fontId="6" fillId="33" borderId="11" xfId="69" applyNumberFormat="1" applyFont="1" applyFill="1" applyBorder="1" applyAlignment="1" applyProtection="1">
      <alignment horizontal="right"/>
      <protection/>
    </xf>
    <xf numFmtId="41" fontId="7" fillId="33" borderId="12" xfId="69" applyNumberFormat="1" applyFont="1" applyFill="1" applyBorder="1" applyAlignment="1" applyProtection="1">
      <alignment horizontal="right"/>
      <protection/>
    </xf>
    <xf numFmtId="0" fontId="7" fillId="33" borderId="13" xfId="69" applyFont="1" applyFill="1" applyBorder="1" applyAlignment="1" applyProtection="1" quotePrefix="1">
      <alignment horizontal="right"/>
      <protection/>
    </xf>
    <xf numFmtId="0" fontId="6" fillId="33" borderId="0" xfId="69" applyFont="1" applyFill="1" applyBorder="1" applyProtection="1">
      <alignment/>
      <protection/>
    </xf>
    <xf numFmtId="0" fontId="7" fillId="33" borderId="12" xfId="69" applyFont="1" applyFill="1" applyBorder="1" applyAlignment="1" applyProtection="1">
      <alignment horizontal="right"/>
      <protection/>
    </xf>
    <xf numFmtId="0" fontId="7" fillId="33" borderId="12" xfId="93" applyFont="1" applyFill="1" applyBorder="1" applyAlignment="1" applyProtection="1">
      <alignment horizontal="right"/>
      <protection/>
    </xf>
    <xf numFmtId="0" fontId="6" fillId="33" borderId="14" xfId="93" applyFont="1" applyFill="1" applyBorder="1" applyProtection="1">
      <alignment/>
      <protection/>
    </xf>
    <xf numFmtId="0" fontId="7" fillId="33" borderId="0" xfId="93" applyFont="1" applyFill="1" applyBorder="1" applyProtection="1">
      <alignment/>
      <protection/>
    </xf>
    <xf numFmtId="0" fontId="7" fillId="33" borderId="15" xfId="93" applyFont="1" applyFill="1" applyBorder="1" applyAlignment="1" applyProtection="1">
      <alignment horizontal="right"/>
      <protection/>
    </xf>
    <xf numFmtId="0" fontId="6" fillId="33" borderId="0" xfId="93" applyFont="1" applyFill="1" applyBorder="1" applyAlignment="1" applyProtection="1">
      <alignment horizontal="left" indent="1"/>
      <protection/>
    </xf>
    <xf numFmtId="169" fontId="6" fillId="34" borderId="14" xfId="42" applyNumberFormat="1" applyFont="1" applyFill="1" applyBorder="1" applyAlignment="1" applyProtection="1">
      <alignment/>
      <protection/>
    </xf>
    <xf numFmtId="169" fontId="7" fillId="33" borderId="0" xfId="42" applyNumberFormat="1" applyFont="1" applyFill="1" applyBorder="1" applyAlignment="1" applyProtection="1">
      <alignment/>
      <protection/>
    </xf>
    <xf numFmtId="0" fontId="7" fillId="33" borderId="15" xfId="93" applyFont="1" applyFill="1" applyBorder="1" applyProtection="1">
      <alignment/>
      <protection/>
    </xf>
    <xf numFmtId="0" fontId="7" fillId="34" borderId="0" xfId="93" applyFont="1" applyFill="1" applyBorder="1" applyAlignment="1" applyProtection="1">
      <alignment horizontal="left" indent="3"/>
      <protection/>
    </xf>
    <xf numFmtId="9" fontId="7" fillId="34" borderId="15" xfId="97" applyNumberFormat="1" applyFont="1" applyFill="1" applyBorder="1" applyAlignment="1" applyProtection="1">
      <alignment/>
      <protection/>
    </xf>
    <xf numFmtId="0" fontId="7" fillId="34" borderId="16" xfId="93" applyFont="1" applyFill="1" applyBorder="1" applyAlignment="1" applyProtection="1">
      <alignment horizontal="left" indent="3"/>
      <protection/>
    </xf>
    <xf numFmtId="9" fontId="7" fillId="34" borderId="17" xfId="97" applyNumberFormat="1" applyFont="1" applyFill="1" applyBorder="1" applyAlignment="1" applyProtection="1">
      <alignment/>
      <protection/>
    </xf>
    <xf numFmtId="9" fontId="6" fillId="34" borderId="10" xfId="97" applyFont="1" applyFill="1" applyBorder="1" applyAlignment="1" applyProtection="1">
      <alignment/>
      <protection/>
    </xf>
    <xf numFmtId="9" fontId="7" fillId="34" borderId="18" xfId="97" applyFont="1" applyFill="1" applyBorder="1" applyAlignment="1" applyProtection="1">
      <alignment/>
      <protection/>
    </xf>
    <xf numFmtId="9" fontId="7" fillId="34" borderId="19" xfId="97" applyFont="1" applyFill="1" applyBorder="1" applyAlignment="1" applyProtection="1">
      <alignment/>
      <protection/>
    </xf>
    <xf numFmtId="0" fontId="6" fillId="34" borderId="0" xfId="93" applyFont="1" applyFill="1" applyBorder="1" applyAlignment="1" applyProtection="1">
      <alignment horizontal="left" indent="1"/>
      <protection/>
    </xf>
    <xf numFmtId="9" fontId="6" fillId="34" borderId="14" xfId="97" applyFont="1" applyFill="1" applyBorder="1" applyAlignment="1" applyProtection="1">
      <alignment/>
      <protection/>
    </xf>
    <xf numFmtId="9" fontId="7" fillId="34" borderId="0" xfId="97" applyFont="1" applyFill="1" applyBorder="1" applyAlignment="1" applyProtection="1">
      <alignment/>
      <protection/>
    </xf>
    <xf numFmtId="9" fontId="7" fillId="34" borderId="15" xfId="97" applyFont="1" applyFill="1" applyBorder="1" applyAlignment="1" applyProtection="1">
      <alignment/>
      <protection/>
    </xf>
    <xf numFmtId="0" fontId="7" fillId="34" borderId="20" xfId="93" applyFont="1" applyFill="1" applyBorder="1" applyAlignment="1" applyProtection="1">
      <alignment horizontal="left" indent="3"/>
      <protection/>
    </xf>
    <xf numFmtId="9" fontId="7" fillId="34" borderId="17" xfId="97" applyFont="1" applyFill="1" applyBorder="1" applyAlignment="1" applyProtection="1">
      <alignment/>
      <protection/>
    </xf>
    <xf numFmtId="10" fontId="7" fillId="34" borderId="0" xfId="97" applyNumberFormat="1" applyFont="1" applyFill="1" applyBorder="1" applyAlignment="1" applyProtection="1">
      <alignment horizontal="left" indent="1"/>
      <protection/>
    </xf>
    <xf numFmtId="170" fontId="7" fillId="34" borderId="20" xfId="97" applyNumberFormat="1" applyFont="1" applyFill="1" applyBorder="1" applyAlignment="1" applyProtection="1">
      <alignment/>
      <protection/>
    </xf>
    <xf numFmtId="170" fontId="7" fillId="34" borderId="15" xfId="97" applyNumberFormat="1" applyFont="1" applyFill="1" applyBorder="1" applyAlignment="1" applyProtection="1">
      <alignment/>
      <protection/>
    </xf>
    <xf numFmtId="10" fontId="7" fillId="34" borderId="16" xfId="97" applyNumberFormat="1" applyFont="1" applyFill="1" applyBorder="1" applyAlignment="1" applyProtection="1">
      <alignment horizontal="left" indent="1"/>
      <protection/>
    </xf>
    <xf numFmtId="0" fontId="7" fillId="34" borderId="0" xfId="93" applyFont="1" applyFill="1" applyBorder="1" applyAlignment="1" applyProtection="1">
      <alignment horizontal="left" indent="1"/>
      <protection/>
    </xf>
    <xf numFmtId="170" fontId="7" fillId="34" borderId="0" xfId="97" applyNumberFormat="1" applyFont="1" applyFill="1" applyBorder="1" applyAlignment="1" applyProtection="1">
      <alignment/>
      <protection/>
    </xf>
    <xf numFmtId="170" fontId="7" fillId="34" borderId="16" xfId="97" applyNumberFormat="1" applyFont="1" applyFill="1" applyBorder="1" applyAlignment="1" applyProtection="1">
      <alignment/>
      <protection/>
    </xf>
    <xf numFmtId="170" fontId="7" fillId="34" borderId="21" xfId="97" applyNumberFormat="1" applyFont="1" applyFill="1" applyBorder="1" applyAlignment="1" applyProtection="1">
      <alignment/>
      <protection/>
    </xf>
    <xf numFmtId="170" fontId="7" fillId="34" borderId="17" xfId="97" applyNumberFormat="1" applyFont="1" applyFill="1" applyBorder="1" applyAlignment="1" applyProtection="1">
      <alignment/>
      <protection/>
    </xf>
    <xf numFmtId="0" fontId="3" fillId="34" borderId="0" xfId="69" applyFont="1" applyFill="1" applyProtection="1">
      <alignment/>
      <protection/>
    </xf>
    <xf numFmtId="41" fontId="7" fillId="33" borderId="22"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41" fontId="7" fillId="33" borderId="16" xfId="42" applyNumberFormat="1" applyFont="1" applyFill="1" applyBorder="1" applyAlignment="1" applyProtection="1">
      <alignment horizontal="right"/>
      <protection/>
    </xf>
    <xf numFmtId="41" fontId="7" fillId="33" borderId="23" xfId="42" applyNumberFormat="1" applyFont="1" applyFill="1" applyBorder="1" applyAlignment="1" applyProtection="1">
      <alignment horizontal="right"/>
      <protection/>
    </xf>
    <xf numFmtId="0" fontId="0" fillId="0" borderId="0" xfId="92" applyFont="1" applyFill="1" applyProtection="1">
      <alignment/>
      <protection/>
    </xf>
    <xf numFmtId="0" fontId="0" fillId="0" borderId="0" xfId="92" applyFont="1" applyBorder="1" applyProtection="1">
      <alignment/>
      <protection/>
    </xf>
    <xf numFmtId="0" fontId="142" fillId="0" borderId="0" xfId="92" applyFont="1" applyBorder="1" applyAlignment="1" applyProtection="1">
      <alignment horizontal="center"/>
      <protection/>
    </xf>
    <xf numFmtId="0" fontId="0" fillId="0" borderId="0" xfId="92" applyFont="1" applyProtection="1">
      <alignment/>
      <protection/>
    </xf>
    <xf numFmtId="0" fontId="0" fillId="0" borderId="0" xfId="92" applyFont="1" applyAlignment="1" applyProtection="1">
      <alignment horizontal="center"/>
      <protection/>
    </xf>
    <xf numFmtId="0" fontId="12" fillId="0" borderId="0" xfId="92" applyFont="1" applyProtection="1">
      <alignment/>
      <protection/>
    </xf>
    <xf numFmtId="0" fontId="13" fillId="0" borderId="0" xfId="92" applyFont="1" applyFill="1" applyAlignment="1" applyProtection="1">
      <alignment horizontal="center"/>
      <protection locked="0"/>
    </xf>
    <xf numFmtId="10" fontId="0" fillId="0" borderId="0" xfId="92" applyNumberFormat="1" applyFont="1" applyFill="1" applyProtection="1">
      <alignment/>
      <protection/>
    </xf>
    <xf numFmtId="0" fontId="0" fillId="34" borderId="0" xfId="69" applyFont="1" applyFill="1" applyBorder="1" applyProtection="1">
      <alignment/>
      <protection/>
    </xf>
    <xf numFmtId="0" fontId="15" fillId="34" borderId="0" xfId="69" applyFont="1" applyFill="1" applyBorder="1" applyAlignment="1" applyProtection="1">
      <alignment horizontal="right"/>
      <protection/>
    </xf>
    <xf numFmtId="37" fontId="3" fillId="0" borderId="0" xfId="82" applyFont="1" applyFill="1" applyProtection="1">
      <alignment/>
      <protection/>
    </xf>
    <xf numFmtId="41" fontId="3" fillId="34" borderId="0" xfId="69" applyNumberFormat="1" applyFont="1" applyFill="1" applyBorder="1" applyAlignment="1" applyProtection="1">
      <alignment horizontal="right"/>
      <protection/>
    </xf>
    <xf numFmtId="0" fontId="3" fillId="34" borderId="19" xfId="69" applyFont="1" applyFill="1" applyBorder="1" applyProtection="1">
      <alignment/>
      <protection/>
    </xf>
    <xf numFmtId="0" fontId="3" fillId="33" borderId="0" xfId="69" applyFont="1" applyFill="1" applyBorder="1" applyAlignment="1" applyProtection="1">
      <alignment horizontal="left"/>
      <protection/>
    </xf>
    <xf numFmtId="0" fontId="3" fillId="33" borderId="19" xfId="69" applyFont="1" applyFill="1" applyBorder="1" applyProtection="1">
      <alignment/>
      <protection/>
    </xf>
    <xf numFmtId="0" fontId="3" fillId="33" borderId="0" xfId="69" applyFont="1" applyFill="1" applyBorder="1" applyProtection="1">
      <alignment/>
      <protection/>
    </xf>
    <xf numFmtId="0" fontId="3" fillId="33" borderId="10" xfId="69" applyFont="1" applyFill="1" applyBorder="1" applyProtection="1">
      <alignment/>
      <protection/>
    </xf>
    <xf numFmtId="41" fontId="3" fillId="33" borderId="18" xfId="69" applyNumberFormat="1" applyFont="1" applyFill="1" applyBorder="1" applyAlignment="1" applyProtection="1" quotePrefix="1">
      <alignment horizontal="right"/>
      <protection/>
    </xf>
    <xf numFmtId="0" fontId="17" fillId="33" borderId="19" xfId="69" applyFont="1" applyFill="1" applyBorder="1" applyAlignment="1" applyProtection="1">
      <alignment horizontal="right"/>
      <protection/>
    </xf>
    <xf numFmtId="41" fontId="17" fillId="33" borderId="24" xfId="69" applyNumberFormat="1" applyFont="1" applyFill="1" applyBorder="1" applyAlignment="1" applyProtection="1">
      <alignment horizontal="right"/>
      <protection/>
    </xf>
    <xf numFmtId="41" fontId="3" fillId="33" borderId="22" xfId="69" applyNumberFormat="1" applyFont="1" applyFill="1" applyBorder="1" applyAlignment="1" applyProtection="1">
      <alignment horizontal="right"/>
      <protection/>
    </xf>
    <xf numFmtId="0" fontId="3" fillId="33" borderId="17" xfId="69" applyFont="1" applyFill="1" applyBorder="1" applyAlignment="1" applyProtection="1" quotePrefix="1">
      <alignment horizontal="right"/>
      <protection/>
    </xf>
    <xf numFmtId="0" fontId="3" fillId="33" borderId="0" xfId="69" applyFont="1" applyFill="1" applyBorder="1" applyAlignment="1" applyProtection="1" quotePrefix="1">
      <alignment horizontal="right"/>
      <protection/>
    </xf>
    <xf numFmtId="0" fontId="3" fillId="33" borderId="24" xfId="69" applyFont="1" applyFill="1" applyBorder="1" applyAlignment="1" applyProtection="1" quotePrefix="1">
      <alignment horizontal="right"/>
      <protection/>
    </xf>
    <xf numFmtId="0" fontId="17" fillId="33" borderId="17" xfId="69" applyFont="1" applyFill="1" applyBorder="1" applyAlignment="1" applyProtection="1" quotePrefix="1">
      <alignment horizontal="left" indent="3"/>
      <protection/>
    </xf>
    <xf numFmtId="0" fontId="17" fillId="33" borderId="0" xfId="69" applyFont="1" applyFill="1" applyBorder="1" applyAlignment="1" applyProtection="1">
      <alignment horizontal="left"/>
      <protection/>
    </xf>
    <xf numFmtId="0" fontId="17" fillId="33" borderId="0" xfId="69" applyFont="1" applyFill="1" applyBorder="1" applyAlignment="1" applyProtection="1">
      <alignment horizontal="right"/>
      <protection/>
    </xf>
    <xf numFmtId="0" fontId="3" fillId="33" borderId="0" xfId="69" applyFont="1" applyFill="1" applyBorder="1" applyAlignment="1" applyProtection="1">
      <alignment horizontal="right"/>
      <protection/>
    </xf>
    <xf numFmtId="0" fontId="17" fillId="33" borderId="22" xfId="69" applyFont="1" applyFill="1" applyBorder="1" applyProtection="1">
      <alignment/>
      <protection/>
    </xf>
    <xf numFmtId="0" fontId="17" fillId="33" borderId="10" xfId="69" applyFont="1" applyFill="1" applyBorder="1" applyAlignment="1" applyProtection="1">
      <alignment horizontal="right"/>
      <protection/>
    </xf>
    <xf numFmtId="0" fontId="3" fillId="33" borderId="18" xfId="69" applyFont="1" applyFill="1" applyBorder="1" applyAlignment="1" applyProtection="1">
      <alignment horizontal="right"/>
      <protection/>
    </xf>
    <xf numFmtId="0" fontId="3" fillId="33" borderId="25" xfId="69" applyFont="1" applyFill="1" applyBorder="1" applyProtection="1">
      <alignment/>
      <protection/>
    </xf>
    <xf numFmtId="0" fontId="17" fillId="33" borderId="15" xfId="69" applyFont="1" applyFill="1" applyBorder="1" applyProtection="1">
      <alignment/>
      <protection/>
    </xf>
    <xf numFmtId="0" fontId="3" fillId="34" borderId="20" xfId="69" applyFont="1" applyFill="1" applyBorder="1" applyAlignment="1" applyProtection="1">
      <alignment horizontal="left"/>
      <protection/>
    </xf>
    <xf numFmtId="41" fontId="3" fillId="34" borderId="15" xfId="69" applyNumberFormat="1" applyFont="1" applyFill="1" applyBorder="1" applyAlignment="1" applyProtection="1">
      <alignment horizontal="right"/>
      <protection/>
    </xf>
    <xf numFmtId="41" fontId="3" fillId="34" borderId="25" xfId="69" applyNumberFormat="1" applyFont="1" applyFill="1" applyBorder="1" applyAlignment="1" applyProtection="1">
      <alignment horizontal="right"/>
      <protection/>
    </xf>
    <xf numFmtId="41" fontId="17" fillId="34" borderId="14" xfId="69" applyNumberFormat="1" applyFont="1" applyFill="1" applyBorder="1" applyAlignment="1" applyProtection="1">
      <alignment horizontal="right"/>
      <protection/>
    </xf>
    <xf numFmtId="169" fontId="3" fillId="34" borderId="20" xfId="42" applyNumberFormat="1" applyFont="1" applyFill="1" applyBorder="1" applyAlignment="1" applyProtection="1">
      <alignment horizontal="right"/>
      <protection/>
    </xf>
    <xf numFmtId="0" fontId="17" fillId="34" borderId="15" xfId="69" applyFont="1" applyFill="1" applyBorder="1" applyProtection="1">
      <alignment/>
      <protection/>
    </xf>
    <xf numFmtId="0" fontId="17" fillId="33" borderId="16" xfId="69" applyFont="1" applyFill="1" applyBorder="1" applyAlignment="1" applyProtection="1">
      <alignment horizontal="left"/>
      <protection/>
    </xf>
    <xf numFmtId="41" fontId="3" fillId="34" borderId="21" xfId="69" applyNumberFormat="1" applyFont="1" applyFill="1" applyBorder="1" applyAlignment="1" applyProtection="1">
      <alignment horizontal="right"/>
      <protection/>
    </xf>
    <xf numFmtId="41" fontId="3" fillId="34" borderId="17" xfId="69" applyNumberFormat="1" applyFont="1" applyFill="1" applyBorder="1" applyAlignment="1" applyProtection="1">
      <alignment horizontal="right"/>
      <protection/>
    </xf>
    <xf numFmtId="41" fontId="17" fillId="34" borderId="26" xfId="69" applyNumberFormat="1" applyFont="1" applyFill="1" applyBorder="1" applyAlignment="1" applyProtection="1">
      <alignment horizontal="right"/>
      <protection/>
    </xf>
    <xf numFmtId="169" fontId="3" fillId="34" borderId="21" xfId="42" applyNumberFormat="1" applyFont="1" applyFill="1" applyBorder="1" applyAlignment="1" applyProtection="1">
      <alignment horizontal="right"/>
      <protection/>
    </xf>
    <xf numFmtId="0" fontId="17" fillId="34" borderId="17" xfId="69" applyFont="1" applyFill="1" applyBorder="1" applyProtection="1">
      <alignment/>
      <protection/>
    </xf>
    <xf numFmtId="0" fontId="3" fillId="33" borderId="20" xfId="69" applyFont="1" applyFill="1" applyBorder="1" applyAlignment="1" applyProtection="1" quotePrefix="1">
      <alignment horizontal="left" indent="2"/>
      <protection/>
    </xf>
    <xf numFmtId="41" fontId="17" fillId="34" borderId="27" xfId="42" applyNumberFormat="1" applyFont="1" applyFill="1" applyBorder="1" applyAlignment="1" applyProtection="1">
      <alignment horizontal="right"/>
      <protection/>
    </xf>
    <xf numFmtId="41" fontId="3" fillId="34" borderId="20" xfId="42" applyNumberFormat="1" applyFont="1" applyFill="1" applyBorder="1" applyAlignment="1" applyProtection="1">
      <alignment horizontal="right"/>
      <protection/>
    </xf>
    <xf numFmtId="41" fontId="3" fillId="34" borderId="15" xfId="42" applyNumberFormat="1" applyFont="1" applyFill="1" applyBorder="1" applyAlignment="1" applyProtection="1">
      <alignment horizontal="right"/>
      <protection/>
    </xf>
    <xf numFmtId="41" fontId="3" fillId="34" borderId="25" xfId="42" applyNumberFormat="1" applyFont="1" applyFill="1" applyBorder="1" applyAlignment="1" applyProtection="1">
      <alignment horizontal="right"/>
      <protection/>
    </xf>
    <xf numFmtId="0" fontId="3" fillId="33" borderId="16" xfId="69" applyFont="1" applyFill="1" applyBorder="1" applyAlignment="1" applyProtection="1">
      <alignment horizontal="left" indent="2"/>
      <protection/>
    </xf>
    <xf numFmtId="169" fontId="3" fillId="34" borderId="15" xfId="42" applyNumberFormat="1" applyFont="1" applyFill="1" applyBorder="1" applyAlignment="1" applyProtection="1">
      <alignment/>
      <protection/>
    </xf>
    <xf numFmtId="169" fontId="3" fillId="34" borderId="25" xfId="42" applyNumberFormat="1" applyFont="1" applyFill="1" applyBorder="1" applyAlignment="1" applyProtection="1">
      <alignment/>
      <protection/>
    </xf>
    <xf numFmtId="169" fontId="17" fillId="34" borderId="28" xfId="42" applyNumberFormat="1" applyFont="1" applyFill="1" applyBorder="1" applyAlignment="1" applyProtection="1">
      <alignment horizontal="right"/>
      <protection/>
    </xf>
    <xf numFmtId="169" fontId="17" fillId="34" borderId="15" xfId="42" applyNumberFormat="1" applyFont="1" applyFill="1" applyBorder="1" applyAlignment="1" applyProtection="1">
      <alignment/>
      <protection/>
    </xf>
    <xf numFmtId="169" fontId="3" fillId="34" borderId="17" xfId="42" applyNumberFormat="1" applyFont="1" applyFill="1" applyBorder="1" applyAlignment="1" applyProtection="1">
      <alignment/>
      <protection/>
    </xf>
    <xf numFmtId="169" fontId="17" fillId="34" borderId="26" xfId="42" applyNumberFormat="1" applyFont="1" applyFill="1" applyBorder="1" applyAlignment="1" applyProtection="1">
      <alignment horizontal="right"/>
      <protection/>
    </xf>
    <xf numFmtId="41" fontId="3" fillId="34" borderId="23" xfId="69" applyNumberFormat="1" applyFont="1" applyFill="1" applyBorder="1" applyAlignment="1" applyProtection="1">
      <alignment horizontal="right"/>
      <protection/>
    </xf>
    <xf numFmtId="41" fontId="17" fillId="34" borderId="29" xfId="69" applyNumberFormat="1" applyFont="1" applyFill="1" applyBorder="1" applyAlignment="1" applyProtection="1">
      <alignment horizontal="right"/>
      <protection/>
    </xf>
    <xf numFmtId="169" fontId="17" fillId="34" borderId="11" xfId="42" applyNumberFormat="1" applyFont="1" applyFill="1" applyBorder="1" applyAlignment="1" applyProtection="1">
      <alignment horizontal="right"/>
      <protection/>
    </xf>
    <xf numFmtId="169" fontId="3" fillId="34" borderId="12" xfId="42" applyNumberFormat="1" applyFont="1" applyFill="1" applyBorder="1" applyAlignment="1" applyProtection="1">
      <alignment horizontal="right"/>
      <protection/>
    </xf>
    <xf numFmtId="169" fontId="3" fillId="34" borderId="13" xfId="42" applyNumberFormat="1" applyFont="1" applyFill="1" applyBorder="1" applyAlignment="1" applyProtection="1">
      <alignment/>
      <protection/>
    </xf>
    <xf numFmtId="0" fontId="17" fillId="34" borderId="13" xfId="69" applyFont="1" applyFill="1" applyBorder="1" applyProtection="1">
      <alignment/>
      <protection/>
    </xf>
    <xf numFmtId="41" fontId="3" fillId="34" borderId="12" xfId="42" applyNumberFormat="1" applyFont="1" applyFill="1" applyBorder="1" applyAlignment="1" applyProtection="1">
      <alignment horizontal="right"/>
      <protection/>
    </xf>
    <xf numFmtId="41" fontId="3" fillId="34" borderId="13" xfId="42" applyNumberFormat="1" applyFont="1" applyFill="1" applyBorder="1" applyAlignment="1" applyProtection="1">
      <alignment horizontal="right"/>
      <protection/>
    </xf>
    <xf numFmtId="41" fontId="17" fillId="34" borderId="11" xfId="42" applyNumberFormat="1" applyFont="1" applyFill="1" applyBorder="1" applyAlignment="1" applyProtection="1">
      <alignment horizontal="right"/>
      <protection/>
    </xf>
    <xf numFmtId="0" fontId="3" fillId="34" borderId="20" xfId="69" applyFont="1" applyFill="1" applyBorder="1" applyAlignment="1" applyProtection="1" quotePrefix="1">
      <alignment horizontal="left"/>
      <protection/>
    </xf>
    <xf numFmtId="41" fontId="3" fillId="34" borderId="23" xfId="42" applyNumberFormat="1" applyFont="1" applyFill="1" applyBorder="1" applyAlignment="1" applyProtection="1">
      <alignment horizontal="right"/>
      <protection/>
    </xf>
    <xf numFmtId="41" fontId="17" fillId="34" borderId="14" xfId="42" applyNumberFormat="1" applyFont="1" applyFill="1" applyBorder="1" applyAlignment="1" applyProtection="1">
      <alignment horizontal="right"/>
      <protection/>
    </xf>
    <xf numFmtId="41" fontId="3" fillId="34" borderId="0" xfId="42" applyNumberFormat="1" applyFont="1" applyFill="1" applyBorder="1" applyAlignment="1" applyProtection="1">
      <alignment horizontal="right"/>
      <protection/>
    </xf>
    <xf numFmtId="169" fontId="3" fillId="33" borderId="12" xfId="42" applyNumberFormat="1" applyFont="1" applyFill="1" applyBorder="1" applyAlignment="1" applyProtection="1">
      <alignment horizontal="right"/>
      <protection/>
    </xf>
    <xf numFmtId="169" fontId="3" fillId="33" borderId="13" xfId="42" applyNumberFormat="1" applyFont="1" applyFill="1" applyBorder="1" applyAlignment="1" applyProtection="1">
      <alignment/>
      <protection/>
    </xf>
    <xf numFmtId="169" fontId="3" fillId="33" borderId="25" xfId="42" applyNumberFormat="1" applyFont="1" applyFill="1" applyBorder="1" applyAlignment="1" applyProtection="1">
      <alignment/>
      <protection/>
    </xf>
    <xf numFmtId="169" fontId="17" fillId="33" borderId="11" xfId="42" applyNumberFormat="1" applyFont="1" applyFill="1" applyBorder="1" applyAlignment="1" applyProtection="1">
      <alignment horizontal="right"/>
      <protection/>
    </xf>
    <xf numFmtId="0" fontId="17" fillId="33" borderId="13" xfId="69" applyFont="1" applyFill="1" applyBorder="1" applyProtection="1">
      <alignment/>
      <protection/>
    </xf>
    <xf numFmtId="0" fontId="3" fillId="33" borderId="15" xfId="69" applyFont="1" applyFill="1" applyBorder="1" applyProtection="1">
      <alignment/>
      <protection/>
    </xf>
    <xf numFmtId="0" fontId="17" fillId="33" borderId="14" xfId="69" applyFont="1" applyFill="1" applyBorder="1" applyAlignment="1" applyProtection="1">
      <alignment horizontal="right"/>
      <protection/>
    </xf>
    <xf numFmtId="0" fontId="3" fillId="34" borderId="0" xfId="69" applyFont="1" applyFill="1" applyBorder="1" applyAlignment="1" applyProtection="1">
      <alignment horizontal="right"/>
      <protection/>
    </xf>
    <xf numFmtId="0" fontId="3" fillId="33" borderId="20" xfId="69" applyFont="1" applyFill="1" applyBorder="1" applyAlignment="1" applyProtection="1">
      <alignment horizontal="left" indent="2"/>
      <protection/>
    </xf>
    <xf numFmtId="171" fontId="17" fillId="34" borderId="27" xfId="69" applyNumberFormat="1" applyFont="1" applyFill="1" applyBorder="1" applyAlignment="1" applyProtection="1">
      <alignment horizontal="right"/>
      <protection/>
    </xf>
    <xf numFmtId="171" fontId="3" fillId="34" borderId="15" xfId="69" applyNumberFormat="1" applyFont="1" applyFill="1" applyBorder="1" applyAlignment="1" applyProtection="1">
      <alignment horizontal="right"/>
      <protection/>
    </xf>
    <xf numFmtId="171" fontId="3" fillId="34" borderId="0" xfId="69" applyNumberFormat="1" applyFont="1" applyFill="1" applyBorder="1" applyAlignment="1" applyProtection="1">
      <alignment horizontal="right"/>
      <protection/>
    </xf>
    <xf numFmtId="171" fontId="17" fillId="34" borderId="15" xfId="97" applyNumberFormat="1" applyFont="1" applyFill="1" applyBorder="1" applyAlignment="1" applyProtection="1">
      <alignment/>
      <protection/>
    </xf>
    <xf numFmtId="171" fontId="3" fillId="33" borderId="15" xfId="69" applyNumberFormat="1" applyFont="1" applyFill="1" applyBorder="1" applyAlignment="1" applyProtection="1">
      <alignment horizontal="right"/>
      <protection/>
    </xf>
    <xf numFmtId="171" fontId="17" fillId="33" borderId="27" xfId="69" applyNumberFormat="1" applyFont="1" applyFill="1" applyBorder="1" applyAlignment="1" applyProtection="1">
      <alignment horizontal="right"/>
      <protection/>
    </xf>
    <xf numFmtId="10" fontId="17" fillId="33" borderId="27" xfId="69" applyNumberFormat="1" applyFont="1" applyFill="1" applyBorder="1" applyAlignment="1" applyProtection="1">
      <alignment horizontal="right"/>
      <protection/>
    </xf>
    <xf numFmtId="0" fontId="3" fillId="34" borderId="16" xfId="69" applyFont="1" applyFill="1" applyBorder="1" applyAlignment="1" applyProtection="1" quotePrefix="1">
      <alignment horizontal="left" indent="2"/>
      <protection/>
    </xf>
    <xf numFmtId="172" fontId="3" fillId="34" borderId="15" xfId="69" applyNumberFormat="1" applyFont="1" applyFill="1" applyBorder="1" applyAlignment="1" applyProtection="1">
      <alignment horizontal="right"/>
      <protection/>
    </xf>
    <xf numFmtId="172" fontId="3" fillId="34" borderId="0" xfId="69" applyNumberFormat="1" applyFont="1" applyFill="1" applyBorder="1" applyAlignment="1" applyProtection="1">
      <alignment horizontal="right"/>
      <protection/>
    </xf>
    <xf numFmtId="172" fontId="17" fillId="33" borderId="28" xfId="69" applyNumberFormat="1" applyFont="1" applyFill="1" applyBorder="1" applyAlignment="1" applyProtection="1">
      <alignment horizontal="right"/>
      <protection/>
    </xf>
    <xf numFmtId="171" fontId="17" fillId="33" borderId="15" xfId="97" applyNumberFormat="1" applyFont="1" applyFill="1" applyBorder="1" applyAlignment="1" applyProtection="1">
      <alignment/>
      <protection/>
    </xf>
    <xf numFmtId="172" fontId="17" fillId="34" borderId="28" xfId="69" applyNumberFormat="1" applyFont="1" applyFill="1" applyBorder="1" applyAlignment="1" applyProtection="1">
      <alignment horizontal="right"/>
      <protection/>
    </xf>
    <xf numFmtId="10" fontId="3" fillId="34" borderId="15" xfId="69" applyNumberFormat="1" applyFont="1" applyFill="1" applyBorder="1" applyAlignment="1" applyProtection="1">
      <alignment horizontal="right"/>
      <protection/>
    </xf>
    <xf numFmtId="10" fontId="3" fillId="34" borderId="0" xfId="69" applyNumberFormat="1" applyFont="1" applyFill="1" applyBorder="1" applyAlignment="1" applyProtection="1">
      <alignment horizontal="right"/>
      <protection/>
    </xf>
    <xf numFmtId="173" fontId="17" fillId="34" borderId="28" xfId="69" applyNumberFormat="1" applyFont="1" applyFill="1" applyBorder="1" applyAlignment="1" applyProtection="1">
      <alignment horizontal="right"/>
      <protection/>
    </xf>
    <xf numFmtId="171" fontId="17" fillId="33" borderId="15" xfId="97" applyNumberFormat="1" applyFont="1" applyFill="1" applyBorder="1" applyAlignment="1" applyProtection="1">
      <alignment horizontal="right"/>
      <protection/>
    </xf>
    <xf numFmtId="173" fontId="17" fillId="33" borderId="28" xfId="69" applyNumberFormat="1" applyFont="1" applyFill="1" applyBorder="1" applyAlignment="1" applyProtection="1">
      <alignment horizontal="right"/>
      <protection/>
    </xf>
    <xf numFmtId="10" fontId="17" fillId="33" borderId="15" xfId="97" applyNumberFormat="1" applyFont="1" applyFill="1" applyBorder="1" applyAlignment="1" applyProtection="1">
      <alignment/>
      <protection/>
    </xf>
    <xf numFmtId="0" fontId="3" fillId="33" borderId="16" xfId="69" applyFont="1" applyFill="1" applyBorder="1" applyAlignment="1" applyProtection="1" quotePrefix="1">
      <alignment horizontal="left" indent="2"/>
      <protection/>
    </xf>
    <xf numFmtId="10" fontId="17" fillId="33" borderId="15" xfId="69" applyNumberFormat="1" applyFont="1" applyFill="1" applyBorder="1" applyProtection="1">
      <alignment/>
      <protection/>
    </xf>
    <xf numFmtId="173" fontId="3" fillId="34" borderId="16" xfId="69" applyNumberFormat="1" applyFont="1" applyFill="1" applyBorder="1" applyAlignment="1" applyProtection="1">
      <alignment horizontal="right"/>
      <protection/>
    </xf>
    <xf numFmtId="10" fontId="3" fillId="33" borderId="15" xfId="69" applyNumberFormat="1" applyFont="1" applyFill="1" applyBorder="1" applyAlignment="1" applyProtection="1">
      <alignment horizontal="right"/>
      <protection/>
    </xf>
    <xf numFmtId="10" fontId="3" fillId="33" borderId="0" xfId="69" applyNumberFormat="1" applyFont="1" applyFill="1" applyBorder="1" applyAlignment="1" applyProtection="1">
      <alignment horizontal="right"/>
      <protection/>
    </xf>
    <xf numFmtId="173" fontId="17" fillId="33" borderId="29" xfId="69" applyNumberFormat="1" applyFont="1" applyFill="1" applyBorder="1" applyAlignment="1" applyProtection="1">
      <alignment horizontal="right"/>
      <protection/>
    </xf>
    <xf numFmtId="172" fontId="17" fillId="34" borderId="29" xfId="69" applyNumberFormat="1" applyFont="1" applyFill="1" applyBorder="1" applyAlignment="1" applyProtection="1">
      <alignment horizontal="right"/>
      <protection/>
    </xf>
    <xf numFmtId="0" fontId="3" fillId="34" borderId="18" xfId="69" applyFont="1" applyFill="1" applyBorder="1" applyAlignment="1" applyProtection="1" quotePrefix="1">
      <alignment horizontal="right"/>
      <protection/>
    </xf>
    <xf numFmtId="0" fontId="3" fillId="33" borderId="19" xfId="69" applyFont="1" applyFill="1" applyBorder="1" applyAlignment="1" applyProtection="1" quotePrefix="1">
      <alignment horizontal="left"/>
      <protection/>
    </xf>
    <xf numFmtId="0" fontId="3" fillId="33" borderId="0" xfId="69" applyFont="1" applyFill="1" applyBorder="1" applyAlignment="1" applyProtection="1" quotePrefix="1">
      <alignment horizontal="left"/>
      <protection/>
    </xf>
    <xf numFmtId="0" fontId="3" fillId="33" borderId="10" xfId="69" applyFont="1" applyFill="1" applyBorder="1" applyAlignment="1" applyProtection="1" quotePrefix="1">
      <alignment horizontal="right"/>
      <protection/>
    </xf>
    <xf numFmtId="164" fontId="3" fillId="33" borderId="19" xfId="69" applyNumberFormat="1" applyFont="1" applyFill="1" applyBorder="1" applyProtection="1">
      <alignment/>
      <protection/>
    </xf>
    <xf numFmtId="0" fontId="3" fillId="33" borderId="14" xfId="69" applyFont="1" applyFill="1" applyBorder="1" applyAlignment="1" applyProtection="1">
      <alignment horizontal="right"/>
      <protection/>
    </xf>
    <xf numFmtId="168" fontId="17" fillId="34" borderId="0" xfId="42" applyNumberFormat="1" applyFont="1" applyFill="1" applyBorder="1" applyAlignment="1" applyProtection="1" quotePrefix="1">
      <alignment horizontal="right"/>
      <protection/>
    </xf>
    <xf numFmtId="164" fontId="3" fillId="33" borderId="15" xfId="69" applyNumberFormat="1" applyFont="1" applyFill="1" applyBorder="1" applyProtection="1">
      <alignment/>
      <protection/>
    </xf>
    <xf numFmtId="174" fontId="3" fillId="34" borderId="20" xfId="42" applyNumberFormat="1" applyFont="1" applyFill="1" applyBorder="1" applyAlignment="1" applyProtection="1" quotePrefix="1">
      <alignment horizontal="right"/>
      <protection/>
    </xf>
    <xf numFmtId="43" fontId="3" fillId="33" borderId="15" xfId="42" applyNumberFormat="1" applyFont="1" applyFill="1" applyBorder="1" applyAlignment="1" applyProtection="1" quotePrefix="1">
      <alignment horizontal="right"/>
      <protection/>
    </xf>
    <xf numFmtId="43" fontId="3" fillId="33" borderId="0" xfId="42" applyNumberFormat="1" applyFont="1" applyFill="1" applyBorder="1" applyAlignment="1" applyProtection="1" quotePrefix="1">
      <alignment horizontal="right"/>
      <protection/>
    </xf>
    <xf numFmtId="43" fontId="17" fillId="33" borderId="27" xfId="69" applyNumberFormat="1" applyFont="1" applyFill="1" applyBorder="1" applyAlignment="1" applyProtection="1" quotePrefix="1">
      <alignment horizontal="right"/>
      <protection/>
    </xf>
    <xf numFmtId="165" fontId="17" fillId="33" borderId="15" xfId="53" applyNumberFormat="1" applyFont="1" applyFill="1" applyBorder="1" applyAlignment="1" applyProtection="1">
      <alignment/>
      <protection/>
    </xf>
    <xf numFmtId="43" fontId="17" fillId="33" borderId="28" xfId="69" applyNumberFormat="1" applyFont="1" applyFill="1" applyBorder="1" applyAlignment="1" applyProtection="1" quotePrefix="1">
      <alignment horizontal="right"/>
      <protection/>
    </xf>
    <xf numFmtId="43" fontId="3" fillId="34" borderId="20" xfId="69" applyNumberFormat="1" applyFont="1" applyFill="1" applyBorder="1" applyAlignment="1" applyProtection="1" quotePrefix="1">
      <alignment horizontal="right"/>
      <protection/>
    </xf>
    <xf numFmtId="43" fontId="3" fillId="34" borderId="15" xfId="42" applyNumberFormat="1" applyFont="1" applyFill="1" applyBorder="1" applyAlignment="1" applyProtection="1" quotePrefix="1">
      <alignment horizontal="right" indent="1"/>
      <protection/>
    </xf>
    <xf numFmtId="43" fontId="3" fillId="34" borderId="0" xfId="42" applyNumberFormat="1" applyFont="1" applyFill="1" applyBorder="1" applyAlignment="1" applyProtection="1" quotePrefix="1">
      <alignment horizontal="right" indent="1"/>
      <protection/>
    </xf>
    <xf numFmtId="174" fontId="3" fillId="34" borderId="23" xfId="42" applyNumberFormat="1" applyFont="1" applyFill="1" applyBorder="1" applyAlignment="1" applyProtection="1" quotePrefix="1">
      <alignment horizontal="right"/>
      <protection/>
    </xf>
    <xf numFmtId="43" fontId="3" fillId="33" borderId="15" xfId="42" applyNumberFormat="1" applyFont="1" applyFill="1" applyBorder="1" applyAlignment="1" applyProtection="1" quotePrefix="1">
      <alignment horizontal="right" indent="1"/>
      <protection/>
    </xf>
    <xf numFmtId="43" fontId="3" fillId="33" borderId="0" xfId="42" applyNumberFormat="1" applyFont="1" applyFill="1" applyBorder="1" applyAlignment="1" applyProtection="1" quotePrefix="1">
      <alignment horizontal="right" indent="1"/>
      <protection/>
    </xf>
    <xf numFmtId="43" fontId="17" fillId="33" borderId="29" xfId="42" applyNumberFormat="1" applyFont="1" applyFill="1" applyBorder="1" applyAlignment="1" applyProtection="1" quotePrefix="1">
      <alignment horizontal="right"/>
      <protection/>
    </xf>
    <xf numFmtId="43" fontId="3" fillId="34" borderId="23" xfId="42" applyNumberFormat="1" applyFont="1" applyFill="1" applyBorder="1" applyAlignment="1" applyProtection="1" quotePrefix="1">
      <alignment horizontal="right"/>
      <protection/>
    </xf>
    <xf numFmtId="175" fontId="3" fillId="34" borderId="0" xfId="69" applyNumberFormat="1" applyFont="1" applyFill="1" applyBorder="1" applyAlignment="1" applyProtection="1" quotePrefix="1">
      <alignment horizontal="right"/>
      <protection/>
    </xf>
    <xf numFmtId="165" fontId="3" fillId="33" borderId="15" xfId="69" applyNumberFormat="1" applyFont="1" applyFill="1" applyBorder="1" applyProtection="1" quotePrefix="1">
      <alignment/>
      <protection/>
    </xf>
    <xf numFmtId="165" fontId="3" fillId="33" borderId="0" xfId="69" applyNumberFormat="1" applyFont="1" applyFill="1" applyBorder="1" applyProtection="1" quotePrefix="1">
      <alignment/>
      <protection/>
    </xf>
    <xf numFmtId="165" fontId="17" fillId="33" borderId="14" xfId="69" applyNumberFormat="1" applyFont="1" applyFill="1" applyBorder="1" applyAlignment="1" applyProtection="1" quotePrefix="1">
      <alignment horizontal="right"/>
      <protection/>
    </xf>
    <xf numFmtId="165" fontId="17" fillId="33" borderId="15" xfId="69" applyNumberFormat="1" applyFont="1" applyFill="1" applyBorder="1" applyProtection="1">
      <alignment/>
      <protection/>
    </xf>
    <xf numFmtId="41" fontId="3" fillId="34" borderId="20" xfId="42" applyNumberFormat="1" applyFont="1" applyFill="1" applyBorder="1" applyAlignment="1" applyProtection="1" quotePrefix="1">
      <alignment horizontal="right"/>
      <protection/>
    </xf>
    <xf numFmtId="41" fontId="3" fillId="33" borderId="15" xfId="69" applyNumberFormat="1" applyFont="1" applyFill="1" applyBorder="1" applyAlignment="1" applyProtection="1">
      <alignment horizontal="right"/>
      <protection/>
    </xf>
    <xf numFmtId="41" fontId="3" fillId="33" borderId="0" xfId="69" applyNumberFormat="1" applyFont="1" applyFill="1" applyBorder="1" applyAlignment="1" applyProtection="1">
      <alignment horizontal="right"/>
      <protection/>
    </xf>
    <xf numFmtId="41" fontId="17" fillId="33" borderId="27" xfId="42" applyNumberFormat="1" applyFont="1" applyFill="1" applyBorder="1" applyAlignment="1" applyProtection="1" quotePrefix="1">
      <alignment horizontal="right"/>
      <protection/>
    </xf>
    <xf numFmtId="41" fontId="17" fillId="33" borderId="28" xfId="42" applyNumberFormat="1" applyFont="1" applyFill="1" applyBorder="1" applyAlignment="1" applyProtection="1" quotePrefix="1">
      <alignment horizontal="right"/>
      <protection/>
    </xf>
    <xf numFmtId="41" fontId="3" fillId="34" borderId="16" xfId="42" applyNumberFormat="1" applyFont="1" applyFill="1" applyBorder="1" applyAlignment="1" applyProtection="1" quotePrefix="1">
      <alignment horizontal="right"/>
      <protection/>
    </xf>
    <xf numFmtId="41" fontId="3" fillId="33" borderId="17" xfId="42" applyNumberFormat="1" applyFont="1" applyFill="1" applyBorder="1" applyAlignment="1" applyProtection="1">
      <alignment horizontal="right"/>
      <protection/>
    </xf>
    <xf numFmtId="41" fontId="3" fillId="33" borderId="0" xfId="42" applyNumberFormat="1" applyFont="1" applyFill="1" applyBorder="1" applyAlignment="1" applyProtection="1">
      <alignment horizontal="right"/>
      <protection/>
    </xf>
    <xf numFmtId="164" fontId="17" fillId="33" borderId="17" xfId="69" applyNumberFormat="1" applyFont="1" applyFill="1" applyBorder="1" applyAlignment="1" applyProtection="1">
      <alignment horizontal="right"/>
      <protection/>
    </xf>
    <xf numFmtId="0" fontId="3" fillId="34" borderId="18" xfId="69" applyFont="1" applyFill="1" applyBorder="1" applyAlignment="1" applyProtection="1">
      <alignment horizontal="right"/>
      <protection/>
    </xf>
    <xf numFmtId="0" fontId="17" fillId="33" borderId="19" xfId="69" applyFont="1" applyFill="1" applyBorder="1" applyProtection="1">
      <alignment/>
      <protection/>
    </xf>
    <xf numFmtId="171" fontId="3" fillId="33" borderId="0" xfId="69" applyNumberFormat="1" applyFont="1" applyFill="1" applyBorder="1" applyAlignment="1" applyProtection="1">
      <alignment horizontal="right"/>
      <protection/>
    </xf>
    <xf numFmtId="171" fontId="17" fillId="33" borderId="15" xfId="42" applyNumberFormat="1" applyFont="1" applyFill="1" applyBorder="1" applyAlignment="1" applyProtection="1">
      <alignment/>
      <protection/>
    </xf>
    <xf numFmtId="171" fontId="17" fillId="33" borderId="28" xfId="69" applyNumberFormat="1" applyFont="1" applyFill="1" applyBorder="1" applyAlignment="1" applyProtection="1">
      <alignment horizontal="right"/>
      <protection/>
    </xf>
    <xf numFmtId="171" fontId="17" fillId="33" borderId="15" xfId="42" applyNumberFormat="1" applyFont="1" applyFill="1" applyBorder="1" applyAlignment="1" applyProtection="1">
      <alignment horizontal="right"/>
      <protection/>
    </xf>
    <xf numFmtId="43" fontId="3" fillId="34" borderId="21" xfId="69" applyNumberFormat="1" applyFont="1" applyFill="1" applyBorder="1" applyAlignment="1" applyProtection="1">
      <alignment horizontal="right"/>
      <protection/>
    </xf>
    <xf numFmtId="43" fontId="3" fillId="33" borderId="17" xfId="69" applyNumberFormat="1" applyFont="1" applyFill="1" applyBorder="1" applyAlignment="1" applyProtection="1" quotePrefix="1">
      <alignment horizontal="right"/>
      <protection/>
    </xf>
    <xf numFmtId="43" fontId="3" fillId="33" borderId="0" xfId="69" applyNumberFormat="1" applyFont="1" applyFill="1" applyBorder="1" applyAlignment="1" applyProtection="1" quotePrefix="1">
      <alignment horizontal="right"/>
      <protection/>
    </xf>
    <xf numFmtId="43" fontId="17" fillId="33" borderId="24" xfId="69" applyNumberFormat="1" applyFont="1" applyFill="1" applyBorder="1" applyAlignment="1" applyProtection="1" quotePrefix="1">
      <alignment horizontal="right"/>
      <protection/>
    </xf>
    <xf numFmtId="39" fontId="17" fillId="33" borderId="17" xfId="69" applyNumberFormat="1" applyFont="1" applyFill="1" applyBorder="1" applyProtection="1">
      <alignment/>
      <protection/>
    </xf>
    <xf numFmtId="0" fontId="0" fillId="34" borderId="0" xfId="69" applyFill="1" applyProtection="1">
      <alignment/>
      <protection/>
    </xf>
    <xf numFmtId="37" fontId="0" fillId="0" borderId="0" xfId="82" applyFont="1" applyFill="1" applyProtection="1">
      <alignment/>
      <protection/>
    </xf>
    <xf numFmtId="37" fontId="0" fillId="0" borderId="0" xfId="82" applyFont="1" applyFill="1" applyAlignment="1" applyProtection="1">
      <alignment/>
      <protection/>
    </xf>
    <xf numFmtId="37" fontId="143" fillId="0" borderId="0" xfId="82" applyFont="1" applyFill="1" applyAlignment="1" applyProtection="1">
      <alignment horizontal="center"/>
      <protection/>
    </xf>
    <xf numFmtId="37" fontId="15" fillId="0" borderId="0" xfId="82" applyFont="1" applyFill="1" applyAlignment="1" applyProtection="1">
      <alignment horizontal="right"/>
      <protection/>
    </xf>
    <xf numFmtId="37" fontId="0" fillId="0" borderId="0" xfId="82" applyFont="1" applyFill="1" applyBorder="1" applyProtection="1">
      <alignment/>
      <protection/>
    </xf>
    <xf numFmtId="37" fontId="15" fillId="0" borderId="0" xfId="82" applyFont="1" applyFill="1" applyProtection="1">
      <alignment/>
      <protection/>
    </xf>
    <xf numFmtId="37" fontId="20" fillId="0" borderId="0" xfId="82" applyFont="1" applyFill="1" applyProtection="1">
      <alignment/>
      <protection/>
    </xf>
    <xf numFmtId="37" fontId="8" fillId="0" borderId="0" xfId="82" applyFill="1" applyProtection="1">
      <alignment/>
      <protection/>
    </xf>
    <xf numFmtId="37" fontId="13" fillId="0" borderId="0" xfId="82" applyFont="1" applyFill="1" applyProtection="1">
      <alignment/>
      <protection locked="0"/>
    </xf>
    <xf numFmtId="37" fontId="8" fillId="0" borderId="0" xfId="82" applyFill="1" applyProtection="1">
      <alignment/>
      <protection locked="0"/>
    </xf>
    <xf numFmtId="37" fontId="21" fillId="0" borderId="0" xfId="83" applyFont="1" applyFill="1" applyProtection="1">
      <alignment/>
      <protection/>
    </xf>
    <xf numFmtId="0" fontId="17" fillId="33" borderId="0" xfId="69" applyFont="1" applyFill="1" applyBorder="1" applyProtection="1">
      <alignment/>
      <protection/>
    </xf>
    <xf numFmtId="0" fontId="21" fillId="33" borderId="0" xfId="69" applyFont="1" applyFill="1" applyProtection="1">
      <alignment/>
      <protection/>
    </xf>
    <xf numFmtId="37" fontId="13" fillId="0" borderId="0" xfId="83" applyFont="1" applyFill="1" applyProtection="1">
      <alignment/>
      <protection/>
    </xf>
    <xf numFmtId="0" fontId="13" fillId="34" borderId="0" xfId="69" applyFont="1" applyFill="1" applyBorder="1" applyAlignment="1" applyProtection="1">
      <alignment horizontal="left"/>
      <protection/>
    </xf>
    <xf numFmtId="0" fontId="22" fillId="33" borderId="0" xfId="69" applyFont="1" applyFill="1" applyBorder="1" applyProtection="1">
      <alignment/>
      <protection/>
    </xf>
    <xf numFmtId="0" fontId="13" fillId="33" borderId="10" xfId="69" applyFont="1" applyFill="1" applyBorder="1" applyProtection="1">
      <alignment/>
      <protection/>
    </xf>
    <xf numFmtId="0" fontId="13" fillId="33" borderId="18" xfId="69" applyFont="1" applyFill="1" applyBorder="1" applyProtection="1">
      <alignment/>
      <protection/>
    </xf>
    <xf numFmtId="0" fontId="22" fillId="33" borderId="19" xfId="69" applyFont="1" applyFill="1" applyBorder="1" applyProtection="1">
      <alignment/>
      <protection/>
    </xf>
    <xf numFmtId="0" fontId="22" fillId="33" borderId="14" xfId="69" applyFont="1" applyFill="1" applyBorder="1" applyProtection="1">
      <alignment/>
      <protection/>
    </xf>
    <xf numFmtId="0" fontId="22" fillId="33" borderId="10" xfId="69" applyFont="1" applyFill="1" applyBorder="1" applyProtection="1">
      <alignment/>
      <protection/>
    </xf>
    <xf numFmtId="41" fontId="13" fillId="33" borderId="18" xfId="69" applyNumberFormat="1" applyFont="1" applyFill="1" applyBorder="1" applyAlignment="1" applyProtection="1" quotePrefix="1">
      <alignment horizontal="right"/>
      <protection/>
    </xf>
    <xf numFmtId="0" fontId="13" fillId="33" borderId="19" xfId="69" applyNumberFormat="1" applyFont="1" applyFill="1" applyBorder="1" applyProtection="1">
      <alignment/>
      <protection/>
    </xf>
    <xf numFmtId="0" fontId="23" fillId="33" borderId="0" xfId="69" applyFont="1" applyFill="1" applyBorder="1" applyAlignment="1" applyProtection="1">
      <alignment horizontal="left"/>
      <protection/>
    </xf>
    <xf numFmtId="0" fontId="24" fillId="33" borderId="0" xfId="69" applyFont="1" applyFill="1" applyBorder="1" applyAlignment="1" applyProtection="1">
      <alignment horizontal="left"/>
      <protection/>
    </xf>
    <xf numFmtId="41" fontId="22" fillId="33" borderId="24" xfId="69" applyNumberFormat="1" applyFont="1" applyFill="1" applyBorder="1" applyAlignment="1" applyProtection="1">
      <alignment horizontal="right"/>
      <protection/>
    </xf>
    <xf numFmtId="41" fontId="13" fillId="33" borderId="22" xfId="69" applyNumberFormat="1" applyFont="1" applyFill="1" applyBorder="1" applyAlignment="1" applyProtection="1">
      <alignment horizontal="right"/>
      <protection/>
    </xf>
    <xf numFmtId="0" fontId="13" fillId="33" borderId="17" xfId="69" applyFont="1" applyFill="1" applyBorder="1" applyAlignment="1" applyProtection="1" quotePrefix="1">
      <alignment horizontal="right"/>
      <protection/>
    </xf>
    <xf numFmtId="0" fontId="13" fillId="33" borderId="0" xfId="69" applyFont="1" applyFill="1" applyBorder="1" applyAlignment="1" applyProtection="1">
      <alignment horizontal="right"/>
      <protection/>
    </xf>
    <xf numFmtId="0" fontId="13" fillId="33" borderId="24" xfId="69" applyFont="1" applyFill="1" applyBorder="1" applyAlignment="1" applyProtection="1">
      <alignment horizontal="right"/>
      <protection/>
    </xf>
    <xf numFmtId="0" fontId="13" fillId="33" borderId="17" xfId="69" applyFont="1" applyFill="1" applyBorder="1" applyAlignment="1" applyProtection="1">
      <alignment horizontal="right"/>
      <protection/>
    </xf>
    <xf numFmtId="0" fontId="25" fillId="33" borderId="0" xfId="69" applyFont="1" applyFill="1" applyBorder="1" applyAlignment="1" applyProtection="1" quotePrefix="1">
      <alignment horizontal="left"/>
      <protection/>
    </xf>
    <xf numFmtId="0" fontId="13" fillId="33" borderId="0" xfId="69" applyFont="1" applyFill="1" applyBorder="1" applyAlignment="1" applyProtection="1">
      <alignment horizontal="left"/>
      <protection/>
    </xf>
    <xf numFmtId="0" fontId="22" fillId="33" borderId="0" xfId="69" applyFont="1" applyFill="1" applyBorder="1" applyAlignment="1" applyProtection="1">
      <alignment horizontal="left"/>
      <protection/>
    </xf>
    <xf numFmtId="0" fontId="13" fillId="33" borderId="22" xfId="69" applyFont="1" applyFill="1" applyBorder="1" applyProtection="1">
      <alignment/>
      <protection/>
    </xf>
    <xf numFmtId="0" fontId="13" fillId="33" borderId="10" xfId="69" applyFont="1" applyFill="1" applyBorder="1" applyAlignment="1" applyProtection="1">
      <alignment horizontal="left"/>
      <protection/>
    </xf>
    <xf numFmtId="0" fontId="13" fillId="33" borderId="18" xfId="69" applyFont="1" applyFill="1" applyBorder="1" applyAlignment="1" applyProtection="1">
      <alignment horizontal="left"/>
      <protection/>
    </xf>
    <xf numFmtId="0" fontId="13" fillId="33" borderId="19" xfId="69" applyFont="1" applyFill="1" applyBorder="1" applyAlignment="1" applyProtection="1">
      <alignment horizontal="left"/>
      <protection/>
    </xf>
    <xf numFmtId="0" fontId="13" fillId="33" borderId="19" xfId="69" applyFont="1" applyFill="1" applyBorder="1" applyProtection="1">
      <alignment/>
      <protection/>
    </xf>
    <xf numFmtId="0" fontId="13" fillId="33" borderId="20" xfId="69" applyFont="1" applyFill="1" applyBorder="1" applyAlignment="1" applyProtection="1">
      <alignment horizontal="left" indent="1"/>
      <protection/>
    </xf>
    <xf numFmtId="0" fontId="13" fillId="33" borderId="20" xfId="69" applyFont="1" applyFill="1" applyBorder="1" applyAlignment="1" applyProtection="1">
      <alignment/>
      <protection/>
    </xf>
    <xf numFmtId="41" fontId="22" fillId="34" borderId="27" xfId="42" applyNumberFormat="1" applyFont="1" applyFill="1" applyBorder="1" applyAlignment="1" applyProtection="1">
      <alignment horizontal="right"/>
      <protection/>
    </xf>
    <xf numFmtId="41" fontId="13" fillId="33" borderId="20" xfId="42" applyNumberFormat="1" applyFont="1" applyFill="1" applyBorder="1" applyAlignment="1" applyProtection="1">
      <alignment horizontal="right"/>
      <protection/>
    </xf>
    <xf numFmtId="41" fontId="13" fillId="33" borderId="15" xfId="42" applyNumberFormat="1" applyFont="1" applyFill="1" applyBorder="1" applyAlignment="1" applyProtection="1">
      <alignment horizontal="right"/>
      <protection/>
    </xf>
    <xf numFmtId="41" fontId="13" fillId="33" borderId="0" xfId="42" applyNumberFormat="1" applyFont="1" applyFill="1" applyBorder="1" applyAlignment="1" applyProtection="1">
      <alignment horizontal="right"/>
      <protection/>
    </xf>
    <xf numFmtId="41" fontId="22" fillId="33" borderId="27" xfId="42" applyNumberFormat="1" applyFont="1" applyFill="1" applyBorder="1" applyAlignment="1" applyProtection="1">
      <alignment horizontal="right"/>
      <protection/>
    </xf>
    <xf numFmtId="169" fontId="13" fillId="33" borderId="15" xfId="42" applyNumberFormat="1" applyFont="1" applyFill="1" applyBorder="1" applyAlignment="1" applyProtection="1">
      <alignment/>
      <protection/>
    </xf>
    <xf numFmtId="41" fontId="13" fillId="33" borderId="16" xfId="42" applyNumberFormat="1" applyFont="1" applyFill="1" applyBorder="1" applyAlignment="1" applyProtection="1">
      <alignment horizontal="right"/>
      <protection/>
    </xf>
    <xf numFmtId="41" fontId="22" fillId="33" borderId="28" xfId="42" applyNumberFormat="1" applyFont="1" applyFill="1" applyBorder="1" applyAlignment="1" applyProtection="1">
      <alignment horizontal="right"/>
      <protection/>
    </xf>
    <xf numFmtId="41" fontId="22" fillId="34" borderId="14" xfId="42" applyNumberFormat="1" applyFont="1" applyFill="1" applyBorder="1" applyAlignment="1" applyProtection="1">
      <alignment horizontal="right"/>
      <protection/>
    </xf>
    <xf numFmtId="41" fontId="22" fillId="34" borderId="0" xfId="42" applyNumberFormat="1" applyFont="1" applyFill="1" applyBorder="1" applyAlignment="1" applyProtection="1">
      <alignment horizontal="right"/>
      <protection/>
    </xf>
    <xf numFmtId="41" fontId="22" fillId="33" borderId="14" xfId="42" applyNumberFormat="1" applyFont="1" applyFill="1" applyBorder="1" applyAlignment="1" applyProtection="1">
      <alignment horizontal="right"/>
      <protection/>
    </xf>
    <xf numFmtId="41" fontId="13" fillId="33" borderId="12" xfId="42" applyNumberFormat="1" applyFont="1" applyFill="1" applyBorder="1" applyAlignment="1" applyProtection="1">
      <alignment horizontal="right"/>
      <protection/>
    </xf>
    <xf numFmtId="41" fontId="13" fillId="33" borderId="13" xfId="42" applyNumberFormat="1" applyFont="1" applyFill="1" applyBorder="1" applyAlignment="1" applyProtection="1">
      <alignment horizontal="right"/>
      <protection/>
    </xf>
    <xf numFmtId="41" fontId="22" fillId="33" borderId="11" xfId="42" applyNumberFormat="1" applyFont="1" applyFill="1" applyBorder="1" applyAlignment="1" applyProtection="1">
      <alignment horizontal="right"/>
      <protection/>
    </xf>
    <xf numFmtId="169" fontId="13" fillId="33" borderId="13" xfId="42" applyNumberFormat="1" applyFont="1" applyFill="1" applyBorder="1" applyAlignment="1" applyProtection="1">
      <alignment/>
      <protection/>
    </xf>
    <xf numFmtId="41" fontId="13" fillId="33" borderId="22" xfId="42" applyNumberFormat="1" applyFont="1" applyFill="1" applyBorder="1" applyAlignment="1" applyProtection="1">
      <alignment horizontal="right"/>
      <protection/>
    </xf>
    <xf numFmtId="41" fontId="13" fillId="33" borderId="17" xfId="42" applyNumberFormat="1" applyFont="1" applyFill="1" applyBorder="1" applyAlignment="1" applyProtection="1">
      <alignment horizontal="right"/>
      <protection/>
    </xf>
    <xf numFmtId="41" fontId="22" fillId="33" borderId="24" xfId="42" applyNumberFormat="1" applyFont="1" applyFill="1" applyBorder="1" applyAlignment="1" applyProtection="1">
      <alignment horizontal="right"/>
      <protection/>
    </xf>
    <xf numFmtId="169" fontId="13" fillId="33" borderId="17" xfId="42" applyNumberFormat="1" applyFont="1" applyFill="1" applyBorder="1" applyAlignment="1" applyProtection="1">
      <alignment/>
      <protection/>
    </xf>
    <xf numFmtId="0" fontId="15" fillId="33" borderId="0" xfId="69" applyFont="1" applyFill="1" applyBorder="1" applyAlignment="1" applyProtection="1">
      <alignment horizontal="left"/>
      <protection/>
    </xf>
    <xf numFmtId="169" fontId="15" fillId="33" borderId="0" xfId="42" applyNumberFormat="1" applyFont="1" applyFill="1" applyBorder="1" applyAlignment="1" applyProtection="1">
      <alignment/>
      <protection/>
    </xf>
    <xf numFmtId="169" fontId="0" fillId="33" borderId="0" xfId="42" applyNumberFormat="1" applyFont="1" applyFill="1" applyBorder="1" applyAlignment="1" applyProtection="1">
      <alignment/>
      <protection/>
    </xf>
    <xf numFmtId="41" fontId="22" fillId="33" borderId="10" xfId="69" applyNumberFormat="1" applyFont="1" applyFill="1" applyBorder="1" applyAlignment="1" applyProtection="1">
      <alignment horizontal="right"/>
      <protection/>
    </xf>
    <xf numFmtId="0" fontId="13" fillId="33" borderId="0" xfId="69" applyFont="1" applyFill="1" applyBorder="1" applyAlignment="1" applyProtection="1">
      <alignment horizontal="left" indent="1"/>
      <protection/>
    </xf>
    <xf numFmtId="0" fontId="13" fillId="33" borderId="0" xfId="69" applyFont="1" applyFill="1" applyBorder="1" applyProtection="1">
      <alignment/>
      <protection/>
    </xf>
    <xf numFmtId="0" fontId="144" fillId="33" borderId="12" xfId="69" applyFont="1" applyFill="1" applyBorder="1" applyProtection="1">
      <alignment/>
      <protection/>
    </xf>
    <xf numFmtId="0" fontId="145" fillId="33" borderId="12" xfId="69" applyFont="1" applyFill="1" applyBorder="1" applyProtection="1">
      <alignment/>
      <protection/>
    </xf>
    <xf numFmtId="0" fontId="145" fillId="33" borderId="0" xfId="69" applyFont="1" applyFill="1" applyBorder="1" applyProtection="1">
      <alignment/>
      <protection/>
    </xf>
    <xf numFmtId="0" fontId="144" fillId="33" borderId="22" xfId="69" applyFont="1" applyFill="1" applyBorder="1" applyProtection="1">
      <alignment/>
      <protection/>
    </xf>
    <xf numFmtId="0" fontId="13" fillId="33" borderId="20" xfId="69" applyFont="1" applyFill="1" applyBorder="1" applyAlignment="1" applyProtection="1">
      <alignment horizontal="left"/>
      <protection/>
    </xf>
    <xf numFmtId="41" fontId="13" fillId="33" borderId="30" xfId="42" applyNumberFormat="1" applyFont="1" applyFill="1" applyBorder="1" applyAlignment="1" applyProtection="1">
      <alignment horizontal="right"/>
      <protection/>
    </xf>
    <xf numFmtId="41" fontId="22" fillId="33" borderId="31" xfId="42" applyNumberFormat="1" applyFont="1" applyFill="1" applyBorder="1" applyAlignment="1" applyProtection="1">
      <alignment horizontal="right"/>
      <protection/>
    </xf>
    <xf numFmtId="169" fontId="13" fillId="33" borderId="19" xfId="42" applyNumberFormat="1" applyFont="1" applyFill="1" applyBorder="1" applyAlignment="1" applyProtection="1">
      <alignment/>
      <protection/>
    </xf>
    <xf numFmtId="0" fontId="13" fillId="33" borderId="16" xfId="69" applyFont="1" applyFill="1" applyBorder="1" applyAlignment="1" applyProtection="1">
      <alignment horizontal="left"/>
      <protection/>
    </xf>
    <xf numFmtId="0" fontId="13" fillId="33" borderId="15" xfId="69" applyFont="1" applyFill="1" applyBorder="1" applyProtection="1">
      <alignment/>
      <protection/>
    </xf>
    <xf numFmtId="41" fontId="13" fillId="34" borderId="23" xfId="42" applyNumberFormat="1" applyFont="1" applyFill="1" applyBorder="1" applyAlignment="1" applyProtection="1">
      <alignment horizontal="right"/>
      <protection/>
    </xf>
    <xf numFmtId="41" fontId="13" fillId="34" borderId="15" xfId="42" applyNumberFormat="1" applyFont="1" applyFill="1" applyBorder="1" applyAlignment="1" applyProtection="1" quotePrefix="1">
      <alignment horizontal="right"/>
      <protection/>
    </xf>
    <xf numFmtId="41" fontId="13" fillId="34" borderId="0" xfId="42" applyNumberFormat="1" applyFont="1" applyFill="1" applyBorder="1" applyAlignment="1" applyProtection="1" quotePrefix="1">
      <alignment horizontal="right"/>
      <protection/>
    </xf>
    <xf numFmtId="41" fontId="22" fillId="34" borderId="29" xfId="42" applyNumberFormat="1" applyFont="1" applyFill="1" applyBorder="1" applyAlignment="1" applyProtection="1">
      <alignment horizontal="right"/>
      <protection/>
    </xf>
    <xf numFmtId="41" fontId="13" fillId="34" borderId="0" xfId="42" applyNumberFormat="1" applyFont="1" applyFill="1" applyBorder="1" applyAlignment="1" applyProtection="1">
      <alignment horizontal="right"/>
      <protection/>
    </xf>
    <xf numFmtId="0" fontId="13" fillId="34" borderId="15" xfId="69" applyFont="1" applyFill="1" applyBorder="1" applyProtection="1">
      <alignment/>
      <protection/>
    </xf>
    <xf numFmtId="0" fontId="13" fillId="34" borderId="20" xfId="69" applyFont="1" applyFill="1" applyBorder="1" applyAlignment="1" applyProtection="1">
      <alignment/>
      <protection/>
    </xf>
    <xf numFmtId="41" fontId="13" fillId="34" borderId="20" xfId="42" applyNumberFormat="1" applyFont="1" applyFill="1" applyBorder="1" applyAlignment="1" applyProtection="1">
      <alignment horizontal="right"/>
      <protection/>
    </xf>
    <xf numFmtId="0" fontId="13" fillId="34" borderId="23" xfId="69" applyFont="1" applyFill="1" applyBorder="1" applyAlignment="1" applyProtection="1">
      <alignment horizontal="left"/>
      <protection/>
    </xf>
    <xf numFmtId="41" fontId="13" fillId="33" borderId="23" xfId="42" applyNumberFormat="1" applyFont="1" applyFill="1" applyBorder="1" applyAlignment="1" applyProtection="1">
      <alignment horizontal="right"/>
      <protection/>
    </xf>
    <xf numFmtId="41" fontId="22" fillId="33" borderId="29" xfId="42" applyNumberFormat="1" applyFont="1" applyFill="1" applyBorder="1" applyAlignment="1" applyProtection="1">
      <alignment horizontal="right"/>
      <protection/>
    </xf>
    <xf numFmtId="0" fontId="22" fillId="33" borderId="16" xfId="69" applyFont="1" applyFill="1" applyBorder="1" applyAlignment="1" applyProtection="1">
      <alignment horizontal="left"/>
      <protection/>
    </xf>
    <xf numFmtId="164" fontId="13" fillId="33" borderId="13" xfId="69" applyNumberFormat="1" applyFont="1" applyFill="1" applyBorder="1" applyProtection="1">
      <alignment/>
      <protection/>
    </xf>
    <xf numFmtId="37" fontId="30" fillId="0" borderId="0" xfId="83" applyFont="1" applyFill="1" applyProtection="1">
      <alignment/>
      <protection/>
    </xf>
    <xf numFmtId="0" fontId="146" fillId="33" borderId="0" xfId="69" applyFont="1" applyFill="1" applyBorder="1" applyAlignment="1" applyProtection="1">
      <alignment horizontal="left" vertical="top"/>
      <protection/>
    </xf>
    <xf numFmtId="37" fontId="8" fillId="0" borderId="0" xfId="83" applyFill="1" applyProtection="1">
      <alignment/>
      <protection/>
    </xf>
    <xf numFmtId="37" fontId="8" fillId="0" borderId="0" xfId="83" applyFont="1" applyFill="1" applyProtection="1">
      <alignment/>
      <protection/>
    </xf>
    <xf numFmtId="37" fontId="147" fillId="0" borderId="0" xfId="83" applyFont="1" applyFill="1" applyAlignment="1" applyProtection="1">
      <alignment horizontal="center"/>
      <protection/>
    </xf>
    <xf numFmtId="37" fontId="33" fillId="0" borderId="0" xfId="83" applyFont="1" applyFill="1" applyProtection="1">
      <alignment/>
      <protection/>
    </xf>
    <xf numFmtId="37" fontId="33" fillId="0" borderId="0" xfId="83" applyFont="1" applyFill="1" applyBorder="1" applyProtection="1">
      <alignment/>
      <protection/>
    </xf>
    <xf numFmtId="37" fontId="15" fillId="0" borderId="0" xfId="83" applyFont="1" applyFill="1" applyProtection="1">
      <alignment/>
      <protection/>
    </xf>
    <xf numFmtId="37" fontId="34" fillId="0" borderId="0" xfId="83" applyFont="1" applyFill="1" applyProtection="1">
      <alignment/>
      <protection/>
    </xf>
    <xf numFmtId="37" fontId="13" fillId="0" borderId="0" xfId="83" applyFont="1" applyFill="1" applyProtection="1">
      <alignment/>
      <protection locked="0"/>
    </xf>
    <xf numFmtId="37" fontId="8" fillId="0" borderId="0" xfId="83" applyFill="1" applyProtection="1">
      <alignment/>
      <protection locked="0"/>
    </xf>
    <xf numFmtId="0" fontId="15" fillId="33" borderId="0" xfId="69" applyFont="1" applyFill="1" applyAlignment="1" applyProtection="1">
      <alignment horizontal="centerContinuous"/>
      <protection/>
    </xf>
    <xf numFmtId="0" fontId="0" fillId="33" borderId="0" xfId="69" applyFont="1" applyFill="1" applyAlignment="1" applyProtection="1">
      <alignment horizontal="centerContinuous"/>
      <protection/>
    </xf>
    <xf numFmtId="0" fontId="15" fillId="33" borderId="0" xfId="69" applyFont="1" applyFill="1" applyBorder="1" applyAlignment="1" applyProtection="1">
      <alignment horizontal="centerContinuous"/>
      <protection/>
    </xf>
    <xf numFmtId="0" fontId="8" fillId="33" borderId="0" xfId="69" applyFont="1" applyFill="1" applyAlignment="1" applyProtection="1">
      <alignment/>
      <protection/>
    </xf>
    <xf numFmtId="37" fontId="3" fillId="0" borderId="0" xfId="85" applyFont="1" applyFill="1" applyAlignment="1" applyProtection="1">
      <alignment/>
      <protection/>
    </xf>
    <xf numFmtId="0" fontId="3" fillId="33" borderId="0" xfId="69" applyFont="1" applyFill="1" applyBorder="1" applyAlignment="1" applyProtection="1">
      <alignment/>
      <protection/>
    </xf>
    <xf numFmtId="41" fontId="3" fillId="33" borderId="10" xfId="69" applyNumberFormat="1" applyFont="1" applyFill="1" applyBorder="1" applyAlignment="1" applyProtection="1">
      <alignment horizontal="right"/>
      <protection/>
    </xf>
    <xf numFmtId="41" fontId="3" fillId="33" borderId="18" xfId="69" applyNumberFormat="1" applyFont="1" applyFill="1" applyBorder="1" applyAlignment="1" applyProtection="1">
      <alignment horizontal="right"/>
      <protection/>
    </xf>
    <xf numFmtId="41" fontId="17" fillId="33" borderId="19" xfId="69" applyNumberFormat="1" applyFont="1" applyFill="1" applyBorder="1" applyAlignment="1" applyProtection="1">
      <alignment horizontal="right"/>
      <protection/>
    </xf>
    <xf numFmtId="41" fontId="17" fillId="33" borderId="14" xfId="69" applyNumberFormat="1" applyFont="1" applyFill="1" applyBorder="1" applyAlignment="1" applyProtection="1">
      <alignment horizontal="right"/>
      <protection/>
    </xf>
    <xf numFmtId="41" fontId="17" fillId="33" borderId="10" xfId="69" applyNumberFormat="1" applyFont="1" applyFill="1" applyBorder="1" applyAlignment="1" applyProtection="1">
      <alignment horizontal="right"/>
      <protection/>
    </xf>
    <xf numFmtId="0" fontId="3" fillId="33" borderId="19" xfId="69" applyNumberFormat="1" applyFont="1" applyFill="1" applyBorder="1" applyAlignment="1" applyProtection="1">
      <alignment/>
      <protection/>
    </xf>
    <xf numFmtId="0" fontId="35" fillId="33" borderId="0" xfId="69" applyFont="1" applyFill="1" applyBorder="1" applyAlignment="1" applyProtection="1">
      <alignment horizontal="left"/>
      <protection/>
    </xf>
    <xf numFmtId="41" fontId="3" fillId="33" borderId="17" xfId="69" applyNumberFormat="1" applyFont="1" applyFill="1" applyBorder="1" applyAlignment="1" applyProtection="1" quotePrefix="1">
      <alignment horizontal="right"/>
      <protection/>
    </xf>
    <xf numFmtId="41" fontId="3" fillId="33" borderId="24" xfId="69" applyNumberFormat="1" applyFont="1" applyFill="1" applyBorder="1" applyAlignment="1" applyProtection="1">
      <alignment horizontal="right"/>
      <protection/>
    </xf>
    <xf numFmtId="0" fontId="3" fillId="33" borderId="17" xfId="69" applyFont="1" applyFill="1" applyBorder="1" applyAlignment="1" applyProtection="1">
      <alignment horizontal="right"/>
      <protection/>
    </xf>
    <xf numFmtId="0" fontId="37" fillId="33" borderId="0" xfId="69" applyFont="1" applyFill="1" applyBorder="1" applyAlignment="1" applyProtection="1">
      <alignment horizontal="left"/>
      <protection/>
    </xf>
    <xf numFmtId="0" fontId="17" fillId="33" borderId="0" xfId="69" applyFont="1" applyFill="1" applyBorder="1" applyAlignment="1" applyProtection="1">
      <alignment/>
      <protection/>
    </xf>
    <xf numFmtId="0" fontId="3" fillId="33" borderId="22" xfId="69" applyFont="1" applyFill="1" applyBorder="1" applyAlignment="1" applyProtection="1">
      <alignment/>
      <protection/>
    </xf>
    <xf numFmtId="0" fontId="3" fillId="33" borderId="10" xfId="69" applyFont="1" applyFill="1" applyBorder="1" applyAlignment="1" applyProtection="1">
      <alignment/>
      <protection/>
    </xf>
    <xf numFmtId="0" fontId="3" fillId="33" borderId="18" xfId="69" applyFont="1" applyFill="1" applyBorder="1" applyAlignment="1" applyProtection="1">
      <alignment/>
      <protection/>
    </xf>
    <xf numFmtId="0" fontId="17" fillId="33" borderId="19" xfId="69" applyFont="1" applyFill="1" applyBorder="1" applyAlignment="1" applyProtection="1">
      <alignment/>
      <protection/>
    </xf>
    <xf numFmtId="0" fontId="3" fillId="33" borderId="15" xfId="69" applyFont="1" applyFill="1" applyBorder="1" applyAlignment="1" applyProtection="1">
      <alignment/>
      <protection/>
    </xf>
    <xf numFmtId="0" fontId="3" fillId="33" borderId="20" xfId="69" applyFont="1" applyFill="1" applyBorder="1" applyAlignment="1" applyProtection="1">
      <alignment horizontal="left" indent="1"/>
      <protection/>
    </xf>
    <xf numFmtId="0" fontId="3" fillId="33" borderId="20" xfId="69" applyFont="1" applyFill="1" applyBorder="1" applyAlignment="1" applyProtection="1">
      <alignment horizontal="left"/>
      <protection/>
    </xf>
    <xf numFmtId="41" fontId="3" fillId="33" borderId="20" xfId="42" applyNumberFormat="1" applyFont="1" applyFill="1" applyBorder="1" applyAlignment="1" applyProtection="1">
      <alignment horizontal="right"/>
      <protection/>
    </xf>
    <xf numFmtId="41" fontId="3" fillId="33" borderId="15" xfId="42" applyNumberFormat="1" applyFont="1" applyFill="1" applyBorder="1" applyAlignment="1" applyProtection="1">
      <alignment horizontal="right"/>
      <protection/>
    </xf>
    <xf numFmtId="41" fontId="17" fillId="33" borderId="27" xfId="42" applyNumberFormat="1" applyFont="1" applyFill="1" applyBorder="1" applyAlignment="1" applyProtection="1">
      <alignment horizontal="right"/>
      <protection/>
    </xf>
    <xf numFmtId="169" fontId="3" fillId="33" borderId="15" xfId="42" applyNumberFormat="1" applyFont="1" applyFill="1" applyBorder="1" applyAlignment="1" applyProtection="1">
      <alignment/>
      <protection/>
    </xf>
    <xf numFmtId="41" fontId="17" fillId="34" borderId="28" xfId="42" applyNumberFormat="1" applyFont="1" applyFill="1" applyBorder="1" applyAlignment="1" applyProtection="1">
      <alignment horizontal="right"/>
      <protection/>
    </xf>
    <xf numFmtId="41" fontId="3" fillId="33" borderId="23" xfId="42" applyNumberFormat="1" applyFont="1" applyFill="1" applyBorder="1" applyAlignment="1" applyProtection="1">
      <alignment horizontal="right"/>
      <protection/>
    </xf>
    <xf numFmtId="0" fontId="13" fillId="33" borderId="23" xfId="69" applyFont="1" applyFill="1" applyBorder="1" applyAlignment="1" applyProtection="1">
      <alignment/>
      <protection/>
    </xf>
    <xf numFmtId="0" fontId="22" fillId="33" borderId="0" xfId="69" applyFont="1" applyFill="1" applyBorder="1" applyAlignment="1" applyProtection="1">
      <alignment/>
      <protection/>
    </xf>
    <xf numFmtId="0" fontId="3" fillId="33" borderId="16" xfId="69" applyFont="1" applyFill="1" applyBorder="1" applyAlignment="1" applyProtection="1">
      <alignment horizontal="left" indent="1"/>
      <protection/>
    </xf>
    <xf numFmtId="0" fontId="3" fillId="33" borderId="16" xfId="69" applyFont="1" applyFill="1" applyBorder="1" applyAlignment="1" applyProtection="1">
      <alignment horizontal="left"/>
      <protection/>
    </xf>
    <xf numFmtId="41" fontId="3" fillId="34" borderId="16" xfId="42" applyNumberFormat="1" applyFont="1" applyFill="1" applyBorder="1" applyAlignment="1" applyProtection="1">
      <alignment horizontal="right"/>
      <protection/>
    </xf>
    <xf numFmtId="37" fontId="13" fillId="0" borderId="0" xfId="85" applyFont="1" applyFill="1" applyAlignment="1" applyProtection="1">
      <alignment/>
      <protection/>
    </xf>
    <xf numFmtId="0" fontId="13" fillId="33" borderId="0" xfId="69" applyFont="1" applyFill="1" applyBorder="1" applyAlignment="1" applyProtection="1">
      <alignment/>
      <protection/>
    </xf>
    <xf numFmtId="0" fontId="13" fillId="33" borderId="0" xfId="69" applyFont="1" applyFill="1" applyAlignment="1" applyProtection="1">
      <alignment/>
      <protection/>
    </xf>
    <xf numFmtId="37" fontId="30" fillId="0" borderId="0" xfId="85" applyFont="1" applyFill="1" applyAlignment="1" applyProtection="1">
      <alignment/>
      <protection/>
    </xf>
    <xf numFmtId="0" fontId="146" fillId="0" borderId="0" xfId="69" applyFont="1" applyFill="1" applyBorder="1" applyAlignment="1" applyProtection="1">
      <alignment horizontal="left" vertical="top"/>
      <protection/>
    </xf>
    <xf numFmtId="0" fontId="146" fillId="0" borderId="0" xfId="69" applyFont="1" applyFill="1" applyAlignment="1" applyProtection="1">
      <alignment horizontal="left" vertical="top"/>
      <protection/>
    </xf>
    <xf numFmtId="37" fontId="8" fillId="0" borderId="0" xfId="85" applyFont="1" applyFill="1" applyAlignment="1" applyProtection="1">
      <alignment/>
      <protection/>
    </xf>
    <xf numFmtId="37" fontId="148" fillId="0" borderId="0" xfId="85" applyFont="1" applyFill="1" applyAlignment="1" applyProtection="1">
      <alignment/>
      <protection/>
    </xf>
    <xf numFmtId="37" fontId="33" fillId="0" borderId="0" xfId="85" applyFont="1" applyFill="1" applyAlignment="1" applyProtection="1">
      <alignment/>
      <protection/>
    </xf>
    <xf numFmtId="37" fontId="33" fillId="0" borderId="0" xfId="85" applyFont="1" applyFill="1" applyBorder="1" applyAlignment="1" applyProtection="1">
      <alignment/>
      <protection/>
    </xf>
    <xf numFmtId="37" fontId="15" fillId="0" borderId="0" xfId="85" applyFont="1" applyFill="1" applyBorder="1" applyAlignment="1" applyProtection="1">
      <alignment/>
      <protection/>
    </xf>
    <xf numFmtId="37" fontId="34" fillId="0" borderId="0" xfId="85" applyFont="1" applyFill="1" applyAlignment="1" applyProtection="1">
      <alignment/>
      <protection/>
    </xf>
    <xf numFmtId="37" fontId="13" fillId="0" borderId="0" xfId="85" applyFont="1" applyFill="1" applyAlignment="1" applyProtection="1">
      <alignment/>
      <protection locked="0"/>
    </xf>
    <xf numFmtId="0" fontId="0" fillId="33" borderId="0" xfId="70" applyFont="1" applyFill="1" applyBorder="1" applyProtection="1">
      <alignment/>
      <protection/>
    </xf>
    <xf numFmtId="0" fontId="143" fillId="33" borderId="0" xfId="70" applyFont="1" applyFill="1" applyBorder="1" applyAlignment="1" applyProtection="1">
      <alignment horizontal="right"/>
      <protection/>
    </xf>
    <xf numFmtId="0" fontId="8" fillId="33" borderId="0" xfId="70" applyFont="1" applyFill="1" applyProtection="1">
      <alignment/>
      <protection/>
    </xf>
    <xf numFmtId="0" fontId="3" fillId="33" borderId="0" xfId="70" applyFont="1" applyFill="1" applyBorder="1" applyAlignment="1" applyProtection="1">
      <alignment horizontal="left"/>
      <protection/>
    </xf>
    <xf numFmtId="0" fontId="3" fillId="33" borderId="0" xfId="70" applyFont="1" applyFill="1" applyBorder="1" applyProtection="1">
      <alignment/>
      <protection/>
    </xf>
    <xf numFmtId="41" fontId="3" fillId="33" borderId="10" xfId="70" applyNumberFormat="1" applyFont="1" applyFill="1" applyBorder="1" applyAlignment="1" applyProtection="1">
      <alignment horizontal="right"/>
      <protection/>
    </xf>
    <xf numFmtId="41" fontId="3" fillId="33" borderId="18" xfId="70" applyNumberFormat="1" applyFont="1" applyFill="1" applyBorder="1" applyAlignment="1" applyProtection="1">
      <alignment horizontal="right"/>
      <protection/>
    </xf>
    <xf numFmtId="41" fontId="17" fillId="33" borderId="19" xfId="70" applyNumberFormat="1" applyFont="1" applyFill="1" applyBorder="1" applyAlignment="1" applyProtection="1">
      <alignment horizontal="right"/>
      <protection/>
    </xf>
    <xf numFmtId="41" fontId="17" fillId="33" borderId="14" xfId="70" applyNumberFormat="1" applyFont="1" applyFill="1" applyBorder="1" applyAlignment="1" applyProtection="1">
      <alignment horizontal="right"/>
      <protection/>
    </xf>
    <xf numFmtId="41" fontId="17" fillId="33" borderId="10" xfId="70" applyNumberFormat="1" applyFont="1" applyFill="1" applyBorder="1" applyAlignment="1" applyProtection="1">
      <alignment horizontal="right"/>
      <protection/>
    </xf>
    <xf numFmtId="41" fontId="3" fillId="33" borderId="18" xfId="70" applyNumberFormat="1" applyFont="1" applyFill="1" applyBorder="1" applyAlignment="1" applyProtection="1" quotePrefix="1">
      <alignment horizontal="right"/>
      <protection/>
    </xf>
    <xf numFmtId="49" fontId="3" fillId="33" borderId="19" xfId="70" applyNumberFormat="1" applyFont="1" applyFill="1" applyBorder="1" applyAlignment="1" applyProtection="1">
      <alignment horizontal="right"/>
      <protection/>
    </xf>
    <xf numFmtId="0" fontId="35" fillId="33" borderId="0" xfId="70" applyFont="1" applyFill="1" applyBorder="1" applyAlignment="1" applyProtection="1">
      <alignment horizontal="left"/>
      <protection/>
    </xf>
    <xf numFmtId="41" fontId="17" fillId="33" borderId="24" xfId="70" applyNumberFormat="1" applyFont="1" applyFill="1" applyBorder="1" applyAlignment="1" applyProtection="1">
      <alignment horizontal="right"/>
      <protection/>
    </xf>
    <xf numFmtId="41" fontId="3" fillId="33" borderId="22" xfId="70" applyNumberFormat="1" applyFont="1" applyFill="1" applyBorder="1" applyAlignment="1" applyProtection="1">
      <alignment horizontal="right"/>
      <protection/>
    </xf>
    <xf numFmtId="41" fontId="3" fillId="33" borderId="17" xfId="70" applyNumberFormat="1" applyFont="1" applyFill="1" applyBorder="1" applyAlignment="1" applyProtection="1" quotePrefix="1">
      <alignment horizontal="right"/>
      <protection/>
    </xf>
    <xf numFmtId="41" fontId="3" fillId="33" borderId="0" xfId="70" applyNumberFormat="1" applyFont="1" applyFill="1" applyBorder="1" applyAlignment="1" applyProtection="1">
      <alignment horizontal="right"/>
      <protection/>
    </xf>
    <xf numFmtId="41" fontId="3" fillId="33" borderId="24" xfId="70" applyNumberFormat="1" applyFont="1" applyFill="1" applyBorder="1" applyAlignment="1" applyProtection="1">
      <alignment horizontal="right"/>
      <protection/>
    </xf>
    <xf numFmtId="0" fontId="3" fillId="33" borderId="17" xfId="70" applyFont="1" applyFill="1" applyBorder="1" applyAlignment="1" applyProtection="1" quotePrefix="1">
      <alignment horizontal="right"/>
      <protection/>
    </xf>
    <xf numFmtId="0" fontId="21" fillId="33" borderId="0" xfId="70" applyFont="1" applyFill="1" applyBorder="1" applyProtection="1">
      <alignment/>
      <protection/>
    </xf>
    <xf numFmtId="169" fontId="149" fillId="33" borderId="12" xfId="42" applyNumberFormat="1" applyFont="1" applyFill="1" applyBorder="1" applyAlignment="1" applyProtection="1">
      <alignment horizontal="left"/>
      <protection/>
    </xf>
    <xf numFmtId="169" fontId="149" fillId="33" borderId="0" xfId="42" applyNumberFormat="1" applyFont="1" applyFill="1" applyBorder="1" applyAlignment="1" applyProtection="1">
      <alignment horizontal="left"/>
      <protection/>
    </xf>
    <xf numFmtId="169" fontId="149" fillId="33" borderId="22" xfId="42" applyNumberFormat="1" applyFont="1" applyFill="1" applyBorder="1" applyAlignment="1" applyProtection="1">
      <alignment horizontal="left"/>
      <protection/>
    </xf>
    <xf numFmtId="43" fontId="3" fillId="33" borderId="22" xfId="42" applyFont="1" applyFill="1" applyBorder="1" applyAlignment="1" applyProtection="1">
      <alignment horizontal="left"/>
      <protection/>
    </xf>
    <xf numFmtId="0" fontId="17" fillId="33" borderId="0" xfId="70" applyFont="1" applyFill="1" applyBorder="1" applyAlignment="1" applyProtection="1">
      <alignment horizontal="left"/>
      <protection/>
    </xf>
    <xf numFmtId="169" fontId="149" fillId="33" borderId="10" xfId="42" applyNumberFormat="1" applyFont="1" applyFill="1" applyBorder="1" applyAlignment="1" applyProtection="1">
      <alignment horizontal="left"/>
      <protection/>
    </xf>
    <xf numFmtId="169" fontId="149" fillId="33" borderId="18" xfId="42" applyNumberFormat="1" applyFont="1" applyFill="1" applyBorder="1" applyAlignment="1" applyProtection="1">
      <alignment horizontal="left"/>
      <protection/>
    </xf>
    <xf numFmtId="169" fontId="149" fillId="33" borderId="19" xfId="42" applyNumberFormat="1" applyFont="1" applyFill="1" applyBorder="1" applyAlignment="1" applyProtection="1">
      <alignment horizontal="left"/>
      <protection/>
    </xf>
    <xf numFmtId="169" fontId="149" fillId="33" borderId="14" xfId="42" applyNumberFormat="1" applyFont="1" applyFill="1" applyBorder="1" applyAlignment="1" applyProtection="1">
      <alignment horizontal="left"/>
      <protection/>
    </xf>
    <xf numFmtId="43" fontId="3" fillId="33" borderId="15" xfId="42" applyFont="1" applyFill="1" applyBorder="1" applyAlignment="1" applyProtection="1">
      <alignment horizontal="left"/>
      <protection/>
    </xf>
    <xf numFmtId="0" fontId="3" fillId="33" borderId="20" xfId="70" applyFont="1" applyFill="1" applyBorder="1" applyAlignment="1" applyProtection="1" quotePrefix="1">
      <alignment horizontal="left" indent="2"/>
      <protection/>
    </xf>
    <xf numFmtId="0" fontId="3" fillId="33" borderId="20" xfId="70" applyFont="1" applyFill="1" applyBorder="1" applyAlignment="1" applyProtection="1" quotePrefix="1">
      <alignment horizontal="left"/>
      <protection/>
    </xf>
    <xf numFmtId="41" fontId="3" fillId="34" borderId="27" xfId="42" applyNumberFormat="1" applyFont="1" applyFill="1" applyBorder="1" applyAlignment="1" applyProtection="1">
      <alignment horizontal="right"/>
      <protection/>
    </xf>
    <xf numFmtId="0" fontId="3" fillId="33" borderId="16" xfId="70" applyFont="1" applyFill="1" applyBorder="1" applyAlignment="1" applyProtection="1">
      <alignment horizontal="left" indent="2"/>
      <protection/>
    </xf>
    <xf numFmtId="41" fontId="3" fillId="34" borderId="22" xfId="42" applyNumberFormat="1" applyFont="1" applyFill="1" applyBorder="1" applyAlignment="1" applyProtection="1">
      <alignment horizontal="right"/>
      <protection/>
    </xf>
    <xf numFmtId="41" fontId="3" fillId="34" borderId="17" xfId="42" applyNumberFormat="1" applyFont="1" applyFill="1" applyBorder="1" applyAlignment="1" applyProtection="1">
      <alignment horizontal="right" indent="1"/>
      <protection/>
    </xf>
    <xf numFmtId="41" fontId="3" fillId="34" borderId="0" xfId="42" applyNumberFormat="1" applyFont="1" applyFill="1" applyBorder="1" applyAlignment="1" applyProtection="1">
      <alignment horizontal="right" indent="1"/>
      <protection/>
    </xf>
    <xf numFmtId="41" fontId="3" fillId="34" borderId="26" xfId="42" applyNumberFormat="1" applyFont="1" applyFill="1" applyBorder="1" applyAlignment="1" applyProtection="1">
      <alignment horizontal="right"/>
      <protection/>
    </xf>
    <xf numFmtId="41" fontId="3" fillId="34" borderId="21" xfId="42" applyNumberFormat="1" applyFont="1" applyFill="1" applyBorder="1" applyAlignment="1" applyProtection="1">
      <alignment horizontal="right"/>
      <protection/>
    </xf>
    <xf numFmtId="169" fontId="3" fillId="33" borderId="17" xfId="42" applyNumberFormat="1" applyFont="1" applyFill="1" applyBorder="1" applyAlignment="1" applyProtection="1">
      <alignment/>
      <protection/>
    </xf>
    <xf numFmtId="0" fontId="3" fillId="33" borderId="20" xfId="70" applyFont="1" applyFill="1" applyBorder="1" applyAlignment="1" applyProtection="1">
      <alignment horizontal="left" indent="2"/>
      <protection/>
    </xf>
    <xf numFmtId="41" fontId="3" fillId="34" borderId="28" xfId="42" applyNumberFormat="1" applyFont="1" applyFill="1" applyBorder="1" applyAlignment="1" applyProtection="1">
      <alignment horizontal="right"/>
      <protection/>
    </xf>
    <xf numFmtId="41" fontId="3" fillId="34" borderId="17" xfId="42" applyNumberFormat="1" applyFont="1" applyFill="1" applyBorder="1" applyAlignment="1" applyProtection="1">
      <alignment horizontal="right"/>
      <protection/>
    </xf>
    <xf numFmtId="0" fontId="3" fillId="33" borderId="20" xfId="70" applyFont="1" applyFill="1" applyBorder="1" applyAlignment="1" applyProtection="1">
      <alignment horizontal="left"/>
      <protection/>
    </xf>
    <xf numFmtId="41" fontId="3" fillId="34" borderId="24" xfId="42" applyNumberFormat="1" applyFont="1" applyFill="1" applyBorder="1" applyAlignment="1" applyProtection="1">
      <alignment horizontal="right" indent="1"/>
      <protection/>
    </xf>
    <xf numFmtId="0" fontId="3" fillId="33" borderId="16" xfId="70" applyFont="1" applyFill="1" applyBorder="1" applyAlignment="1" applyProtection="1">
      <alignment horizontal="left"/>
      <protection/>
    </xf>
    <xf numFmtId="41" fontId="3" fillId="34" borderId="29" xfId="42" applyNumberFormat="1" applyFont="1" applyFill="1" applyBorder="1" applyAlignment="1" applyProtection="1">
      <alignment horizontal="right"/>
      <protection/>
    </xf>
    <xf numFmtId="41" fontId="3" fillId="34" borderId="12" xfId="42" applyNumberFormat="1" applyFont="1" applyFill="1" applyBorder="1" applyAlignment="1" applyProtection="1">
      <alignment horizontal="right" indent="1"/>
      <protection/>
    </xf>
    <xf numFmtId="41" fontId="3" fillId="34" borderId="13" xfId="42" applyNumberFormat="1" applyFont="1" applyFill="1" applyBorder="1" applyAlignment="1" applyProtection="1">
      <alignment horizontal="right" indent="1"/>
      <protection/>
    </xf>
    <xf numFmtId="41" fontId="3" fillId="34" borderId="11" xfId="42" applyNumberFormat="1" applyFont="1" applyFill="1" applyBorder="1" applyAlignment="1" applyProtection="1">
      <alignment horizontal="right" indent="1"/>
      <protection/>
    </xf>
    <xf numFmtId="41" fontId="3" fillId="34" borderId="32" xfId="42" applyNumberFormat="1" applyFont="1" applyFill="1" applyBorder="1" applyAlignment="1" applyProtection="1">
      <alignment horizontal="right" indent="1"/>
      <protection/>
    </xf>
    <xf numFmtId="41" fontId="3" fillId="34" borderId="33" xfId="42" applyNumberFormat="1" applyFont="1" applyFill="1" applyBorder="1" applyAlignment="1" applyProtection="1">
      <alignment horizontal="right" indent="1"/>
      <protection/>
    </xf>
    <xf numFmtId="41" fontId="3" fillId="34" borderId="34" xfId="42" applyNumberFormat="1" applyFont="1" applyFill="1" applyBorder="1" applyAlignment="1" applyProtection="1">
      <alignment horizontal="right" indent="1"/>
      <protection/>
    </xf>
    <xf numFmtId="169" fontId="3" fillId="33" borderId="33" xfId="42" applyNumberFormat="1" applyFont="1" applyFill="1" applyBorder="1" applyAlignment="1" applyProtection="1">
      <alignment/>
      <protection/>
    </xf>
    <xf numFmtId="169" fontId="3" fillId="33" borderId="12" xfId="42" applyNumberFormat="1" applyFont="1" applyFill="1" applyBorder="1" applyAlignment="1" applyProtection="1">
      <alignment/>
      <protection/>
    </xf>
    <xf numFmtId="41" fontId="3" fillId="34" borderId="35" xfId="42" applyNumberFormat="1" applyFont="1" applyFill="1" applyBorder="1" applyAlignment="1" applyProtection="1">
      <alignment horizontal="right" indent="1"/>
      <protection/>
    </xf>
    <xf numFmtId="41" fontId="3" fillId="34" borderId="14" xfId="42" applyNumberFormat="1" applyFont="1" applyFill="1" applyBorder="1" applyAlignment="1" applyProtection="1">
      <alignment horizontal="right" indent="1"/>
      <protection/>
    </xf>
    <xf numFmtId="169" fontId="3" fillId="33" borderId="19" xfId="42" applyNumberFormat="1" applyFont="1" applyFill="1" applyBorder="1" applyAlignment="1" applyProtection="1">
      <alignment/>
      <protection/>
    </xf>
    <xf numFmtId="0" fontId="3" fillId="33" borderId="0" xfId="70" applyFont="1" applyFill="1" applyBorder="1" applyAlignment="1" applyProtection="1">
      <alignment horizontal="left" indent="2"/>
      <protection/>
    </xf>
    <xf numFmtId="0" fontId="17" fillId="33" borderId="0" xfId="70" applyFont="1" applyFill="1" applyBorder="1" applyProtection="1">
      <alignment/>
      <protection/>
    </xf>
    <xf numFmtId="0" fontId="17" fillId="33" borderId="23" xfId="70" applyFont="1" applyFill="1" applyBorder="1" applyProtection="1">
      <alignment/>
      <protection/>
    </xf>
    <xf numFmtId="41" fontId="3" fillId="34" borderId="11" xfId="42" applyNumberFormat="1" applyFont="1" applyFill="1" applyBorder="1" applyAlignment="1" applyProtection="1">
      <alignment horizontal="right"/>
      <protection/>
    </xf>
    <xf numFmtId="169" fontId="3" fillId="33" borderId="22" xfId="42" applyNumberFormat="1" applyFont="1" applyFill="1" applyBorder="1" applyAlignment="1" applyProtection="1">
      <alignment/>
      <protection/>
    </xf>
    <xf numFmtId="41" fontId="3" fillId="34" borderId="0" xfId="70" applyNumberFormat="1" applyFont="1" applyFill="1" applyBorder="1" applyAlignment="1" applyProtection="1">
      <alignment horizontal="right"/>
      <protection/>
    </xf>
    <xf numFmtId="41" fontId="149" fillId="34" borderId="19" xfId="42" applyNumberFormat="1" applyFont="1" applyFill="1" applyBorder="1" applyAlignment="1" applyProtection="1">
      <alignment horizontal="right"/>
      <protection/>
    </xf>
    <xf numFmtId="41" fontId="3" fillId="34" borderId="14" xfId="70" applyNumberFormat="1" applyFont="1" applyFill="1" applyBorder="1" applyAlignment="1" applyProtection="1">
      <alignment horizontal="right"/>
      <protection/>
    </xf>
    <xf numFmtId="0" fontId="3" fillId="33" borderId="19" xfId="70" applyFont="1" applyFill="1" applyBorder="1" applyProtection="1">
      <alignment/>
      <protection/>
    </xf>
    <xf numFmtId="41" fontId="3" fillId="34" borderId="27" xfId="70" applyNumberFormat="1" applyFont="1" applyFill="1" applyBorder="1" applyAlignment="1" applyProtection="1">
      <alignment horizontal="right"/>
      <protection/>
    </xf>
    <xf numFmtId="0" fontId="3" fillId="33" borderId="15" xfId="70" applyFont="1" applyFill="1" applyBorder="1" applyProtection="1">
      <alignment/>
      <protection/>
    </xf>
    <xf numFmtId="0" fontId="3" fillId="0" borderId="20" xfId="70" applyFont="1" applyFill="1" applyBorder="1" applyAlignment="1" applyProtection="1">
      <alignment horizontal="left"/>
      <protection/>
    </xf>
    <xf numFmtId="0" fontId="3" fillId="0" borderId="15" xfId="70" applyFont="1" applyFill="1" applyBorder="1" applyProtection="1">
      <alignment/>
      <protection/>
    </xf>
    <xf numFmtId="41" fontId="3" fillId="33" borderId="16" xfId="42" applyNumberFormat="1" applyFont="1" applyFill="1" applyBorder="1" applyAlignment="1" applyProtection="1">
      <alignment horizontal="right"/>
      <protection/>
    </xf>
    <xf numFmtId="0" fontId="3" fillId="0" borderId="16" xfId="70" applyFont="1" applyFill="1" applyBorder="1" applyAlignment="1" applyProtection="1">
      <alignment horizontal="left" indent="2"/>
      <protection/>
    </xf>
    <xf numFmtId="41" fontId="3" fillId="34" borderId="28" xfId="70" applyNumberFormat="1" applyFont="1" applyFill="1" applyBorder="1" applyAlignment="1" applyProtection="1">
      <alignment horizontal="right"/>
      <protection/>
    </xf>
    <xf numFmtId="41" fontId="3" fillId="34" borderId="17" xfId="70" applyNumberFormat="1" applyFont="1" applyFill="1" applyBorder="1" applyAlignment="1" applyProtection="1">
      <alignment horizontal="right"/>
      <protection/>
    </xf>
    <xf numFmtId="41" fontId="3" fillId="34" borderId="24" xfId="70" applyNumberFormat="1" applyFont="1" applyFill="1" applyBorder="1" applyAlignment="1" applyProtection="1">
      <alignment horizontal="right"/>
      <protection/>
    </xf>
    <xf numFmtId="41" fontId="3" fillId="33" borderId="21" xfId="42" applyNumberFormat="1" applyFont="1" applyFill="1" applyBorder="1" applyAlignment="1" applyProtection="1">
      <alignment horizontal="right"/>
      <protection/>
    </xf>
    <xf numFmtId="0" fontId="3" fillId="33" borderId="17" xfId="70" applyFont="1" applyFill="1" applyBorder="1" applyProtection="1">
      <alignment/>
      <protection/>
    </xf>
    <xf numFmtId="43" fontId="3" fillId="34" borderId="0" xfId="42" applyFont="1" applyFill="1" applyBorder="1" applyAlignment="1" applyProtection="1">
      <alignment/>
      <protection/>
    </xf>
    <xf numFmtId="43" fontId="3" fillId="33" borderId="0" xfId="42" applyFont="1" applyFill="1" applyBorder="1" applyAlignment="1" applyProtection="1">
      <alignment/>
      <protection/>
    </xf>
    <xf numFmtId="43" fontId="3" fillId="34" borderId="18" xfId="42" applyFont="1" applyFill="1" applyBorder="1" applyAlignment="1" applyProtection="1">
      <alignment/>
      <protection/>
    </xf>
    <xf numFmtId="43" fontId="3" fillId="34" borderId="19" xfId="42" applyFont="1" applyFill="1" applyBorder="1" applyAlignment="1" applyProtection="1">
      <alignment/>
      <protection/>
    </xf>
    <xf numFmtId="43" fontId="3" fillId="34" borderId="10" xfId="42" applyFont="1" applyFill="1" applyBorder="1" applyAlignment="1" applyProtection="1">
      <alignment/>
      <protection/>
    </xf>
    <xf numFmtId="43" fontId="3" fillId="33" borderId="19" xfId="42" applyFont="1" applyFill="1" applyBorder="1" applyAlignment="1" applyProtection="1">
      <alignment/>
      <protection/>
    </xf>
    <xf numFmtId="173" fontId="3" fillId="34" borderId="15" xfId="42" applyNumberFormat="1" applyFont="1" applyFill="1" applyBorder="1" applyAlignment="1" applyProtection="1">
      <alignment/>
      <protection/>
    </xf>
    <xf numFmtId="173" fontId="3" fillId="34" borderId="27" xfId="97" applyNumberFormat="1" applyFont="1" applyFill="1" applyBorder="1" applyAlignment="1" applyProtection="1">
      <alignment horizontal="right"/>
      <protection/>
    </xf>
    <xf numFmtId="173" fontId="3" fillId="33" borderId="15" xfId="70" applyNumberFormat="1" applyFont="1" applyFill="1" applyBorder="1" applyAlignment="1" applyProtection="1">
      <alignment horizontal="right"/>
      <protection/>
    </xf>
    <xf numFmtId="171" fontId="3" fillId="34" borderId="0" xfId="70" applyNumberFormat="1" applyFont="1" applyFill="1" applyBorder="1" applyAlignment="1" applyProtection="1">
      <alignment horizontal="right"/>
      <protection/>
    </xf>
    <xf numFmtId="172" fontId="3" fillId="34" borderId="27" xfId="97" applyNumberFormat="1" applyFont="1" applyFill="1" applyBorder="1" applyAlignment="1" applyProtection="1">
      <alignment horizontal="right"/>
      <protection/>
    </xf>
    <xf numFmtId="171" fontId="3" fillId="33" borderId="15" xfId="70" applyNumberFormat="1" applyFont="1" applyFill="1" applyBorder="1" applyAlignment="1" applyProtection="1">
      <alignment horizontal="right"/>
      <protection/>
    </xf>
    <xf numFmtId="172" fontId="3" fillId="34" borderId="0" xfId="97" applyNumberFormat="1" applyFont="1" applyFill="1" applyBorder="1" applyAlignment="1" applyProtection="1">
      <alignment/>
      <protection/>
    </xf>
    <xf numFmtId="172" fontId="3" fillId="34" borderId="28" xfId="97" applyNumberFormat="1" applyFont="1" applyFill="1" applyBorder="1" applyAlignment="1" applyProtection="1">
      <alignment/>
      <protection/>
    </xf>
    <xf numFmtId="41" fontId="3" fillId="34" borderId="0" xfId="53" applyNumberFormat="1" applyFont="1" applyFill="1" applyBorder="1" applyAlignment="1" applyProtection="1">
      <alignment horizontal="right" indent="1"/>
      <protection/>
    </xf>
    <xf numFmtId="176" fontId="3" fillId="33" borderId="15" xfId="53" applyNumberFormat="1" applyFont="1" applyFill="1" applyBorder="1" applyAlignment="1" applyProtection="1">
      <alignment horizontal="left" indent="4"/>
      <protection/>
    </xf>
    <xf numFmtId="41" fontId="3" fillId="34" borderId="15" xfId="42" applyNumberFormat="1" applyFont="1" applyFill="1" applyBorder="1" applyAlignment="1" applyProtection="1">
      <alignment horizontal="right" indent="1"/>
      <protection/>
    </xf>
    <xf numFmtId="41" fontId="3" fillId="34" borderId="14" xfId="42" applyNumberFormat="1" applyFont="1" applyFill="1" applyBorder="1" applyAlignment="1" applyProtection="1">
      <alignment horizontal="right"/>
      <protection/>
    </xf>
    <xf numFmtId="41" fontId="17" fillId="34" borderId="10" xfId="42" applyNumberFormat="1" applyFont="1" applyFill="1" applyBorder="1" applyAlignment="1" applyProtection="1">
      <alignment horizontal="right"/>
      <protection/>
    </xf>
    <xf numFmtId="41" fontId="3" fillId="33" borderId="18" xfId="42" applyNumberFormat="1" applyFont="1" applyFill="1" applyBorder="1" applyAlignment="1" applyProtection="1">
      <alignment horizontal="right"/>
      <protection/>
    </xf>
    <xf numFmtId="41" fontId="3" fillId="34" borderId="19" xfId="42" applyNumberFormat="1" applyFont="1" applyFill="1" applyBorder="1" applyAlignment="1" applyProtection="1">
      <alignment horizontal="right"/>
      <protection/>
    </xf>
    <xf numFmtId="41" fontId="3" fillId="33" borderId="10" xfId="42" applyNumberFormat="1" applyFont="1" applyFill="1" applyBorder="1" applyAlignment="1" applyProtection="1">
      <alignment horizontal="right"/>
      <protection/>
    </xf>
    <xf numFmtId="41" fontId="3" fillId="34" borderId="18" xfId="42" applyNumberFormat="1" applyFont="1" applyFill="1" applyBorder="1" applyAlignment="1" applyProtection="1">
      <alignment horizontal="right"/>
      <protection/>
    </xf>
    <xf numFmtId="41" fontId="3" fillId="33" borderId="27" xfId="42" applyNumberFormat="1" applyFont="1" applyFill="1" applyBorder="1" applyAlignment="1" applyProtection="1">
      <alignment horizontal="right"/>
      <protection/>
    </xf>
    <xf numFmtId="0" fontId="3" fillId="34" borderId="20" xfId="70" applyFont="1" applyFill="1" applyBorder="1" applyAlignment="1" applyProtection="1">
      <alignment horizontal="left"/>
      <protection/>
    </xf>
    <xf numFmtId="41" fontId="3" fillId="33" borderId="28" xfId="42" applyNumberFormat="1" applyFont="1" applyFill="1" applyBorder="1" applyAlignment="1" applyProtection="1">
      <alignment horizontal="right"/>
      <protection/>
    </xf>
    <xf numFmtId="41" fontId="3" fillId="33" borderId="26" xfId="42" applyNumberFormat="1" applyFont="1" applyFill="1" applyBorder="1" applyAlignment="1" applyProtection="1">
      <alignment horizontal="right"/>
      <protection/>
    </xf>
    <xf numFmtId="0" fontId="8" fillId="33" borderId="0" xfId="70" applyFont="1" applyFill="1" applyBorder="1" applyAlignment="1" applyProtection="1">
      <alignment horizontal="right"/>
      <protection/>
    </xf>
    <xf numFmtId="0" fontId="8" fillId="33" borderId="0" xfId="70" applyFont="1" applyFill="1" applyBorder="1" applyProtection="1">
      <alignment/>
      <protection/>
    </xf>
    <xf numFmtId="37" fontId="40" fillId="0" borderId="0" xfId="87" applyFont="1" applyFill="1" applyProtection="1">
      <alignment/>
      <protection/>
    </xf>
    <xf numFmtId="0" fontId="146" fillId="34" borderId="0" xfId="70" applyFont="1" applyFill="1" applyAlignment="1" applyProtection="1">
      <alignment horizontal="left" vertical="top"/>
      <protection/>
    </xf>
    <xf numFmtId="0" fontId="146" fillId="33" borderId="0" xfId="70" applyFont="1" applyFill="1" applyAlignment="1" applyProtection="1">
      <alignment horizontal="left" vertical="top"/>
      <protection/>
    </xf>
    <xf numFmtId="37" fontId="8" fillId="0" borderId="0" xfId="87" applyFont="1" applyFill="1" applyProtection="1">
      <alignment/>
      <protection/>
    </xf>
    <xf numFmtId="37" fontId="8" fillId="0" borderId="0" xfId="87" applyFont="1" applyFill="1" applyAlignment="1" applyProtection="1">
      <alignment horizontal="right"/>
      <protection/>
    </xf>
    <xf numFmtId="37" fontId="148" fillId="0" borderId="0" xfId="87" applyFont="1" applyFill="1" applyAlignment="1" applyProtection="1">
      <alignment horizontal="center"/>
      <protection/>
    </xf>
    <xf numFmtId="37" fontId="33" fillId="0" borderId="0" xfId="87" applyFont="1" applyFill="1" applyProtection="1">
      <alignment/>
      <protection/>
    </xf>
    <xf numFmtId="37" fontId="8" fillId="0" borderId="0" xfId="87" applyFont="1" applyFill="1" applyBorder="1" applyProtection="1">
      <alignment/>
      <protection/>
    </xf>
    <xf numFmtId="37" fontId="34" fillId="0" borderId="0" xfId="87" applyFont="1" applyFill="1" applyProtection="1">
      <alignment/>
      <protection/>
    </xf>
    <xf numFmtId="37" fontId="13" fillId="0" borderId="0" xfId="87" applyFont="1" applyFill="1" applyProtection="1">
      <alignment/>
      <protection/>
    </xf>
    <xf numFmtId="37" fontId="3" fillId="0" borderId="0" xfId="89" applyFont="1" applyProtection="1">
      <alignment/>
      <protection/>
    </xf>
    <xf numFmtId="37" fontId="13" fillId="0" borderId="0" xfId="89" applyFont="1" applyProtection="1">
      <alignment/>
      <protection/>
    </xf>
    <xf numFmtId="0" fontId="13" fillId="33" borderId="15" xfId="69" applyFont="1" applyFill="1" applyBorder="1" applyAlignment="1" applyProtection="1">
      <alignment horizontal="left"/>
      <protection/>
    </xf>
    <xf numFmtId="41" fontId="13" fillId="33" borderId="10" xfId="69" applyNumberFormat="1" applyFont="1" applyFill="1" applyBorder="1" applyAlignment="1" applyProtection="1">
      <alignment horizontal="right"/>
      <protection/>
    </xf>
    <xf numFmtId="41" fontId="13" fillId="33" borderId="18" xfId="69" applyNumberFormat="1" applyFont="1" applyFill="1" applyBorder="1" applyAlignment="1" applyProtection="1">
      <alignment horizontal="right"/>
      <protection/>
    </xf>
    <xf numFmtId="41" fontId="22" fillId="33" borderId="19" xfId="69" applyNumberFormat="1" applyFont="1" applyFill="1" applyBorder="1" applyAlignment="1" applyProtection="1">
      <alignment horizontal="right"/>
      <protection/>
    </xf>
    <xf numFmtId="41" fontId="22" fillId="33" borderId="0" xfId="69" applyNumberFormat="1" applyFont="1" applyFill="1" applyBorder="1" applyAlignment="1" applyProtection="1">
      <alignment horizontal="right"/>
      <protection/>
    </xf>
    <xf numFmtId="0" fontId="13" fillId="33" borderId="19" xfId="69" applyFont="1" applyFill="1" applyBorder="1" applyAlignment="1" applyProtection="1" quotePrefix="1">
      <alignment horizontal="right"/>
      <protection/>
    </xf>
    <xf numFmtId="41" fontId="13" fillId="33" borderId="17" xfId="69" applyNumberFormat="1" applyFont="1" applyFill="1" applyBorder="1" applyAlignment="1" applyProtection="1" quotePrefix="1">
      <alignment horizontal="right"/>
      <protection/>
    </xf>
    <xf numFmtId="41" fontId="13" fillId="33" borderId="0" xfId="69" applyNumberFormat="1" applyFont="1" applyFill="1" applyBorder="1" applyAlignment="1" applyProtection="1">
      <alignment horizontal="right"/>
      <protection/>
    </xf>
    <xf numFmtId="41" fontId="13" fillId="33" borderId="24" xfId="69" applyNumberFormat="1" applyFont="1" applyFill="1" applyBorder="1" applyAlignment="1" applyProtection="1">
      <alignment horizontal="right"/>
      <protection/>
    </xf>
    <xf numFmtId="169" fontId="13" fillId="33" borderId="12" xfId="42" applyNumberFormat="1" applyFont="1" applyFill="1" applyBorder="1" applyAlignment="1" applyProtection="1">
      <alignment horizontal="right"/>
      <protection/>
    </xf>
    <xf numFmtId="43" fontId="22" fillId="33" borderId="12" xfId="42" applyFont="1" applyFill="1" applyBorder="1" applyAlignment="1" applyProtection="1">
      <alignment horizontal="right"/>
      <protection/>
    </xf>
    <xf numFmtId="43" fontId="22" fillId="33" borderId="0" xfId="42" applyFont="1" applyFill="1" applyBorder="1" applyAlignment="1" applyProtection="1">
      <alignment horizontal="right"/>
      <protection/>
    </xf>
    <xf numFmtId="0" fontId="13" fillId="33" borderId="12" xfId="69" applyFont="1" applyFill="1" applyBorder="1" applyAlignment="1" applyProtection="1">
      <alignment horizontal="left"/>
      <protection/>
    </xf>
    <xf numFmtId="169" fontId="13" fillId="33" borderId="10" xfId="42" applyNumberFormat="1" applyFont="1" applyFill="1" applyBorder="1" applyAlignment="1" applyProtection="1">
      <alignment horizontal="right"/>
      <protection/>
    </xf>
    <xf numFmtId="169" fontId="13" fillId="33" borderId="18" xfId="42" applyNumberFormat="1" applyFont="1" applyFill="1" applyBorder="1" applyAlignment="1" applyProtection="1">
      <alignment horizontal="right"/>
      <protection/>
    </xf>
    <xf numFmtId="43" fontId="22" fillId="33" borderId="19" xfId="42" applyFont="1" applyFill="1" applyBorder="1" applyAlignment="1" applyProtection="1">
      <alignment horizontal="right"/>
      <protection/>
    </xf>
    <xf numFmtId="0" fontId="13" fillId="33" borderId="20" xfId="69" applyFont="1" applyFill="1" applyBorder="1" applyAlignment="1" applyProtection="1">
      <alignment horizontal="left" indent="2"/>
      <protection/>
    </xf>
    <xf numFmtId="41" fontId="13" fillId="33" borderId="27" xfId="42" applyNumberFormat="1" applyFont="1" applyFill="1" applyBorder="1" applyAlignment="1" applyProtection="1">
      <alignment horizontal="right"/>
      <protection/>
    </xf>
    <xf numFmtId="0" fontId="13" fillId="33" borderId="16" xfId="69" applyFont="1" applyFill="1" applyBorder="1" applyAlignment="1" applyProtection="1">
      <alignment horizontal="left" indent="2"/>
      <protection/>
    </xf>
    <xf numFmtId="0" fontId="13" fillId="33" borderId="16" xfId="69" applyFont="1" applyFill="1" applyBorder="1" applyAlignment="1" applyProtection="1">
      <alignment horizontal="left" indent="3"/>
      <protection/>
    </xf>
    <xf numFmtId="169" fontId="13" fillId="33" borderId="15" xfId="42" applyNumberFormat="1" applyFont="1" applyFill="1" applyBorder="1" applyAlignment="1" applyProtection="1">
      <alignment horizontal="right"/>
      <protection/>
    </xf>
    <xf numFmtId="41" fontId="13" fillId="34" borderId="16" xfId="42" applyNumberFormat="1" applyFont="1" applyFill="1" applyBorder="1" applyAlignment="1" applyProtection="1">
      <alignment horizontal="right"/>
      <protection/>
    </xf>
    <xf numFmtId="41" fontId="13" fillId="34" borderId="22" xfId="42" applyNumberFormat="1" applyFont="1" applyFill="1" applyBorder="1" applyAlignment="1" applyProtection="1">
      <alignment horizontal="right"/>
      <protection/>
    </xf>
    <xf numFmtId="41" fontId="13" fillId="33" borderId="24" xfId="42" applyNumberFormat="1" applyFont="1" applyFill="1" applyBorder="1" applyAlignment="1" applyProtection="1">
      <alignment horizontal="right"/>
      <protection/>
    </xf>
    <xf numFmtId="41" fontId="13" fillId="33" borderId="14" xfId="42" applyNumberFormat="1" applyFont="1" applyFill="1" applyBorder="1" applyAlignment="1" applyProtection="1">
      <alignment horizontal="right"/>
      <protection/>
    </xf>
    <xf numFmtId="0" fontId="13" fillId="33" borderId="20" xfId="69" applyFont="1" applyFill="1" applyBorder="1" applyAlignment="1" applyProtection="1">
      <alignment horizontal="left" indent="3"/>
      <protection/>
    </xf>
    <xf numFmtId="41" fontId="13" fillId="34" borderId="21" xfId="42" applyNumberFormat="1" applyFont="1" applyFill="1" applyBorder="1" applyAlignment="1" applyProtection="1">
      <alignment horizontal="right"/>
      <protection/>
    </xf>
    <xf numFmtId="41" fontId="13" fillId="33" borderId="26" xfId="42" applyNumberFormat="1" applyFont="1" applyFill="1" applyBorder="1" applyAlignment="1" applyProtection="1">
      <alignment horizontal="right"/>
      <protection/>
    </xf>
    <xf numFmtId="0" fontId="13" fillId="33" borderId="23" xfId="69" applyFont="1" applyFill="1" applyBorder="1" applyAlignment="1" applyProtection="1">
      <alignment horizontal="left" indent="2"/>
      <protection/>
    </xf>
    <xf numFmtId="0" fontId="13" fillId="33" borderId="0" xfId="69" applyFont="1" applyFill="1" applyBorder="1" applyAlignment="1" applyProtection="1">
      <alignment horizontal="left" indent="3"/>
      <protection/>
    </xf>
    <xf numFmtId="0" fontId="13" fillId="33" borderId="16" xfId="69" applyFont="1" applyFill="1" applyBorder="1" applyAlignment="1" applyProtection="1" quotePrefix="1">
      <alignment horizontal="left" indent="2"/>
      <protection/>
    </xf>
    <xf numFmtId="41" fontId="13" fillId="33" borderId="29" xfId="42" applyNumberFormat="1" applyFont="1" applyFill="1" applyBorder="1" applyAlignment="1" applyProtection="1">
      <alignment horizontal="right"/>
      <protection/>
    </xf>
    <xf numFmtId="41" fontId="13" fillId="34" borderId="12" xfId="42" applyNumberFormat="1" applyFont="1" applyFill="1" applyBorder="1" applyAlignment="1" applyProtection="1">
      <alignment horizontal="right"/>
      <protection/>
    </xf>
    <xf numFmtId="41" fontId="13" fillId="33" borderId="11" xfId="42" applyNumberFormat="1" applyFont="1" applyFill="1" applyBorder="1" applyAlignment="1" applyProtection="1">
      <alignment horizontal="right"/>
      <protection/>
    </xf>
    <xf numFmtId="41" fontId="13" fillId="33" borderId="13" xfId="42" applyNumberFormat="1" applyFont="1" applyFill="1" applyBorder="1" applyAlignment="1" applyProtection="1">
      <alignment horizontal="right" indent="1"/>
      <protection/>
    </xf>
    <xf numFmtId="41" fontId="13" fillId="33" borderId="15" xfId="42" applyNumberFormat="1" applyFont="1" applyFill="1" applyBorder="1" applyAlignment="1" applyProtection="1">
      <alignment horizontal="right" indent="1"/>
      <protection/>
    </xf>
    <xf numFmtId="41" fontId="13" fillId="34" borderId="32" xfId="42" applyNumberFormat="1" applyFont="1" applyFill="1" applyBorder="1" applyAlignment="1" applyProtection="1">
      <alignment horizontal="right"/>
      <protection/>
    </xf>
    <xf numFmtId="41" fontId="13" fillId="33" borderId="33" xfId="42" applyNumberFormat="1" applyFont="1" applyFill="1" applyBorder="1" applyAlignment="1" applyProtection="1">
      <alignment horizontal="right"/>
      <protection/>
    </xf>
    <xf numFmtId="41" fontId="13" fillId="33" borderId="34" xfId="42" applyNumberFormat="1" applyFont="1" applyFill="1" applyBorder="1" applyAlignment="1" applyProtection="1">
      <alignment horizontal="right"/>
      <protection/>
    </xf>
    <xf numFmtId="169" fontId="13" fillId="33" borderId="33" xfId="42" applyNumberFormat="1" applyFont="1" applyFill="1" applyBorder="1" applyAlignment="1" applyProtection="1">
      <alignment horizontal="right"/>
      <protection/>
    </xf>
    <xf numFmtId="0" fontId="13" fillId="33" borderId="0" xfId="69" applyFont="1" applyFill="1" applyProtection="1">
      <alignment/>
      <protection/>
    </xf>
    <xf numFmtId="169" fontId="13" fillId="33" borderId="12" xfId="42" applyNumberFormat="1" applyFont="1" applyFill="1" applyBorder="1" applyAlignment="1" applyProtection="1">
      <alignment/>
      <protection/>
    </xf>
    <xf numFmtId="41" fontId="13" fillId="34" borderId="36" xfId="42" applyNumberFormat="1" applyFont="1" applyFill="1" applyBorder="1" applyAlignment="1" applyProtection="1">
      <alignment horizontal="right"/>
      <protection/>
    </xf>
    <xf numFmtId="41" fontId="13" fillId="33" borderId="37" xfId="42" applyNumberFormat="1" applyFont="1" applyFill="1" applyBorder="1" applyAlignment="1" applyProtection="1">
      <alignment horizontal="right"/>
      <protection/>
    </xf>
    <xf numFmtId="41" fontId="13" fillId="33" borderId="36" xfId="42" applyNumberFormat="1" applyFont="1" applyFill="1" applyBorder="1" applyAlignment="1" applyProtection="1">
      <alignment horizontal="right"/>
      <protection/>
    </xf>
    <xf numFmtId="169" fontId="13" fillId="33" borderId="19" xfId="42" applyNumberFormat="1" applyFont="1" applyFill="1" applyBorder="1" applyAlignment="1" applyProtection="1">
      <alignment horizontal="right"/>
      <protection/>
    </xf>
    <xf numFmtId="41" fontId="13" fillId="33" borderId="28" xfId="42" applyNumberFormat="1" applyFont="1" applyFill="1" applyBorder="1" applyAlignment="1" applyProtection="1">
      <alignment horizontal="right"/>
      <protection/>
    </xf>
    <xf numFmtId="41" fontId="13" fillId="33" borderId="19" xfId="42" applyNumberFormat="1" applyFont="1" applyFill="1" applyBorder="1" applyAlignment="1" applyProtection="1">
      <alignment horizontal="right"/>
      <protection/>
    </xf>
    <xf numFmtId="41" fontId="13" fillId="34" borderId="15" xfId="42" applyNumberFormat="1" applyFont="1" applyFill="1" applyBorder="1" applyAlignment="1" applyProtection="1">
      <alignment horizontal="right"/>
      <protection/>
    </xf>
    <xf numFmtId="41" fontId="13" fillId="34" borderId="38" xfId="42" applyNumberFormat="1" applyFont="1" applyFill="1" applyBorder="1" applyAlignment="1" applyProtection="1">
      <alignment horizontal="right"/>
      <protection/>
    </xf>
    <xf numFmtId="41" fontId="13" fillId="34" borderId="17" xfId="42" applyNumberFormat="1" applyFont="1" applyFill="1" applyBorder="1" applyAlignment="1" applyProtection="1">
      <alignment horizontal="right"/>
      <protection/>
    </xf>
    <xf numFmtId="0" fontId="144" fillId="33" borderId="0" xfId="69" applyFont="1" applyFill="1" applyProtection="1">
      <alignment/>
      <protection/>
    </xf>
    <xf numFmtId="171" fontId="144" fillId="34" borderId="22" xfId="97" applyNumberFormat="1" applyFont="1" applyFill="1" applyBorder="1" applyAlignment="1" applyProtection="1">
      <alignment/>
      <protection/>
    </xf>
    <xf numFmtId="171" fontId="144" fillId="33" borderId="22" xfId="97" applyNumberFormat="1" applyFont="1" applyFill="1" applyBorder="1" applyAlignment="1" applyProtection="1">
      <alignment/>
      <protection/>
    </xf>
    <xf numFmtId="171" fontId="144" fillId="33" borderId="0" xfId="97" applyNumberFormat="1" applyFont="1" applyFill="1" applyBorder="1" applyAlignment="1" applyProtection="1">
      <alignment/>
      <protection/>
    </xf>
    <xf numFmtId="171" fontId="144" fillId="34" borderId="18" xfId="97" applyNumberFormat="1" applyFont="1" applyFill="1" applyBorder="1" applyAlignment="1" applyProtection="1">
      <alignment/>
      <protection/>
    </xf>
    <xf numFmtId="171" fontId="144" fillId="33" borderId="19" xfId="97" applyNumberFormat="1" applyFont="1" applyFill="1" applyBorder="1" applyAlignment="1" applyProtection="1">
      <alignment/>
      <protection/>
    </xf>
    <xf numFmtId="171" fontId="144" fillId="33" borderId="25" xfId="97" applyNumberFormat="1" applyFont="1" applyFill="1" applyBorder="1" applyAlignment="1" applyProtection="1">
      <alignment/>
      <protection/>
    </xf>
    <xf numFmtId="171" fontId="144" fillId="33" borderId="10" xfId="97" applyNumberFormat="1" applyFont="1" applyFill="1" applyBorder="1" applyAlignment="1" applyProtection="1">
      <alignment/>
      <protection/>
    </xf>
    <xf numFmtId="173" fontId="13" fillId="34" borderId="20" xfId="97" applyNumberFormat="1" applyFont="1" applyFill="1" applyBorder="1" applyAlignment="1" applyProtection="1">
      <alignment horizontal="right"/>
      <protection/>
    </xf>
    <xf numFmtId="171" fontId="13" fillId="33" borderId="25" xfId="69" applyNumberFormat="1" applyFont="1" applyFill="1" applyBorder="1" applyAlignment="1" applyProtection="1">
      <alignment horizontal="right"/>
      <protection/>
    </xf>
    <xf numFmtId="172" fontId="13" fillId="33" borderId="27" xfId="97" applyNumberFormat="1" applyFont="1" applyFill="1" applyBorder="1" applyAlignment="1" applyProtection="1">
      <alignment horizontal="right"/>
      <protection/>
    </xf>
    <xf numFmtId="171" fontId="13" fillId="33" borderId="15" xfId="69" applyNumberFormat="1" applyFont="1" applyFill="1" applyBorder="1" applyAlignment="1" applyProtection="1">
      <alignment horizontal="right"/>
      <protection/>
    </xf>
    <xf numFmtId="172" fontId="13" fillId="33" borderId="20" xfId="97" applyNumberFormat="1" applyFont="1" applyFill="1" applyBorder="1" applyAlignment="1" applyProtection="1">
      <alignment horizontal="right"/>
      <protection/>
    </xf>
    <xf numFmtId="172" fontId="13" fillId="34" borderId="16" xfId="97" applyNumberFormat="1" applyFont="1" applyFill="1" applyBorder="1" applyAlignment="1" applyProtection="1">
      <alignment/>
      <protection/>
    </xf>
    <xf numFmtId="171" fontId="13" fillId="33" borderId="25" xfId="97" applyNumberFormat="1" applyFont="1" applyFill="1" applyBorder="1" applyAlignment="1" applyProtection="1">
      <alignment/>
      <protection/>
    </xf>
    <xf numFmtId="172" fontId="13" fillId="33" borderId="28" xfId="97" applyNumberFormat="1" applyFont="1" applyFill="1" applyBorder="1" applyAlignment="1" applyProtection="1">
      <alignment/>
      <protection/>
    </xf>
    <xf numFmtId="171" fontId="13" fillId="33" borderId="15" xfId="97" applyNumberFormat="1" applyFont="1" applyFill="1" applyBorder="1" applyAlignment="1" applyProtection="1">
      <alignment/>
      <protection/>
    </xf>
    <xf numFmtId="0" fontId="13" fillId="33" borderId="0" xfId="69" applyFont="1" applyFill="1" applyBorder="1" applyAlignment="1" applyProtection="1" quotePrefix="1">
      <alignment horizontal="left" indent="2"/>
      <protection/>
    </xf>
    <xf numFmtId="41" fontId="13" fillId="33" borderId="25" xfId="97" applyNumberFormat="1" applyFont="1" applyFill="1" applyBorder="1" applyAlignment="1" applyProtection="1">
      <alignment horizontal="right"/>
      <protection/>
    </xf>
    <xf numFmtId="41" fontId="13" fillId="33" borderId="25" xfId="53" applyNumberFormat="1" applyFont="1" applyFill="1" applyBorder="1" applyAlignment="1" applyProtection="1">
      <alignment horizontal="right" indent="3"/>
      <protection/>
    </xf>
    <xf numFmtId="41" fontId="13" fillId="33" borderId="13" xfId="53" applyNumberFormat="1" applyFont="1" applyFill="1" applyBorder="1" applyAlignment="1" applyProtection="1">
      <alignment horizontal="right" indent="2"/>
      <protection/>
    </xf>
    <xf numFmtId="41" fontId="13" fillId="33" borderId="25" xfId="53" applyNumberFormat="1" applyFont="1" applyFill="1" applyBorder="1" applyAlignment="1" applyProtection="1">
      <alignment horizontal="right" indent="2"/>
      <protection/>
    </xf>
    <xf numFmtId="0" fontId="150" fillId="33" borderId="0" xfId="69" applyFont="1" applyFill="1" applyBorder="1" applyAlignment="1" applyProtection="1">
      <alignment horizontal="left"/>
      <protection/>
    </xf>
    <xf numFmtId="169" fontId="13" fillId="33" borderId="0" xfId="42" applyNumberFormat="1" applyFont="1" applyFill="1" applyBorder="1" applyAlignment="1" applyProtection="1">
      <alignment/>
      <protection/>
    </xf>
    <xf numFmtId="41" fontId="13" fillId="34" borderId="18" xfId="69" applyNumberFormat="1" applyFont="1" applyFill="1" applyBorder="1" applyAlignment="1" applyProtection="1">
      <alignment horizontal="right"/>
      <protection/>
    </xf>
    <xf numFmtId="41" fontId="13" fillId="33" borderId="19" xfId="69" applyNumberFormat="1" applyFont="1" applyFill="1" applyBorder="1" applyAlignment="1" applyProtection="1">
      <alignment horizontal="right"/>
      <protection/>
    </xf>
    <xf numFmtId="0" fontId="13" fillId="33" borderId="0" xfId="69" applyFont="1" applyFill="1" applyBorder="1" applyAlignment="1" applyProtection="1">
      <alignment horizontal="left" indent="2"/>
      <protection/>
    </xf>
    <xf numFmtId="41" fontId="13" fillId="34" borderId="0" xfId="69" applyNumberFormat="1" applyFont="1" applyFill="1" applyBorder="1" applyAlignment="1" applyProtection="1" quotePrefix="1">
      <alignment horizontal="right"/>
      <protection/>
    </xf>
    <xf numFmtId="41" fontId="13" fillId="34" borderId="14" xfId="69" applyNumberFormat="1" applyFont="1" applyFill="1" applyBorder="1" applyAlignment="1" applyProtection="1" quotePrefix="1">
      <alignment horizontal="right"/>
      <protection/>
    </xf>
    <xf numFmtId="41" fontId="13" fillId="33" borderId="0" xfId="69" applyNumberFormat="1" applyFont="1" applyFill="1" applyBorder="1" applyAlignment="1" applyProtection="1" quotePrefix="1">
      <alignment horizontal="right"/>
      <protection/>
    </xf>
    <xf numFmtId="43" fontId="13" fillId="33" borderId="15" xfId="42" applyFont="1" applyFill="1" applyBorder="1" applyAlignment="1" applyProtection="1">
      <alignment/>
      <protection/>
    </xf>
    <xf numFmtId="41" fontId="13" fillId="34" borderId="14" xfId="42" applyNumberFormat="1" applyFont="1" applyFill="1" applyBorder="1" applyAlignment="1" applyProtection="1">
      <alignment horizontal="right"/>
      <protection/>
    </xf>
    <xf numFmtId="176" fontId="13" fillId="33" borderId="15" xfId="53" applyNumberFormat="1" applyFont="1" applyFill="1" applyBorder="1" applyAlignment="1" applyProtection="1">
      <alignment/>
      <protection/>
    </xf>
    <xf numFmtId="41" fontId="13" fillId="34" borderId="28" xfId="42" applyNumberFormat="1" applyFont="1" applyFill="1" applyBorder="1" applyAlignment="1" applyProtection="1">
      <alignment horizontal="right"/>
      <protection/>
    </xf>
    <xf numFmtId="0" fontId="13" fillId="33" borderId="0" xfId="69" applyFont="1" applyFill="1" applyBorder="1" applyAlignment="1" applyProtection="1" quotePrefix="1">
      <alignment horizontal="left" indent="5"/>
      <protection/>
    </xf>
    <xf numFmtId="41" fontId="13" fillId="33" borderId="15" xfId="42" applyNumberFormat="1" applyFont="1" applyFill="1" applyBorder="1" applyAlignment="1" applyProtection="1" quotePrefix="1">
      <alignment horizontal="right"/>
      <protection/>
    </xf>
    <xf numFmtId="41" fontId="13" fillId="33" borderId="0" xfId="42" applyNumberFormat="1" applyFont="1" applyFill="1" applyBorder="1" applyAlignment="1" applyProtection="1" quotePrefix="1">
      <alignment horizontal="right"/>
      <protection/>
    </xf>
    <xf numFmtId="41" fontId="13" fillId="33" borderId="14" xfId="69" applyNumberFormat="1" applyFont="1" applyFill="1" applyBorder="1" applyAlignment="1" applyProtection="1" quotePrefix="1">
      <alignment horizontal="right"/>
      <protection/>
    </xf>
    <xf numFmtId="37" fontId="30" fillId="0" borderId="0" xfId="89" applyFont="1" applyProtection="1">
      <alignment/>
      <protection/>
    </xf>
    <xf numFmtId="0" fontId="30" fillId="33" borderId="0" xfId="69" applyFont="1" applyFill="1" applyBorder="1" applyAlignment="1" applyProtection="1">
      <alignment horizontal="left" indent="3"/>
      <protection/>
    </xf>
    <xf numFmtId="169" fontId="42" fillId="33" borderId="0" xfId="42" applyNumberFormat="1" applyFont="1" applyFill="1" applyBorder="1" applyAlignment="1" applyProtection="1">
      <alignment/>
      <protection/>
    </xf>
    <xf numFmtId="169" fontId="30" fillId="33" borderId="0" xfId="42" applyNumberFormat="1" applyFont="1" applyFill="1" applyBorder="1" applyAlignment="1" applyProtection="1">
      <alignment/>
      <protection/>
    </xf>
    <xf numFmtId="0" fontId="30" fillId="33" borderId="0" xfId="69" applyFont="1" applyFill="1" applyProtection="1">
      <alignment/>
      <protection/>
    </xf>
    <xf numFmtId="37" fontId="10" fillId="0" borderId="0" xfId="89" applyFont="1" applyProtection="1">
      <alignment/>
      <protection/>
    </xf>
    <xf numFmtId="0" fontId="151" fillId="33" borderId="0" xfId="69" applyFont="1" applyFill="1" applyAlignment="1" applyProtection="1">
      <alignment horizontal="left" vertical="top"/>
      <protection/>
    </xf>
    <xf numFmtId="0" fontId="151" fillId="33" borderId="0" xfId="69" applyFont="1" applyFill="1" applyAlignment="1" applyProtection="1">
      <alignment horizontal="left"/>
      <protection/>
    </xf>
    <xf numFmtId="0" fontId="10" fillId="33" borderId="0" xfId="69" applyFont="1" applyFill="1" applyAlignment="1" applyProtection="1">
      <alignment horizontal="left"/>
      <protection/>
    </xf>
    <xf numFmtId="37" fontId="0" fillId="0" borderId="0" xfId="89" applyFont="1" applyAlignment="1" applyProtection="1">
      <alignment horizontal="right"/>
      <protection/>
    </xf>
    <xf numFmtId="37" fontId="152" fillId="0" borderId="0" xfId="89" applyFont="1" applyAlignment="1" applyProtection="1">
      <alignment horizontal="center"/>
      <protection/>
    </xf>
    <xf numFmtId="37" fontId="15" fillId="0" borderId="0" xfId="89" applyFont="1" applyProtection="1">
      <alignment/>
      <protection/>
    </xf>
    <xf numFmtId="37" fontId="0" fillId="0" borderId="0" xfId="89" applyFont="1" applyProtection="1">
      <alignment/>
      <protection/>
    </xf>
    <xf numFmtId="37" fontId="0" fillId="0" borderId="0" xfId="89" applyFont="1" applyBorder="1" applyProtection="1">
      <alignment/>
      <protection/>
    </xf>
    <xf numFmtId="37" fontId="12" fillId="0" borderId="0" xfId="89" applyFont="1" applyProtection="1">
      <alignment/>
      <protection/>
    </xf>
    <xf numFmtId="37" fontId="13" fillId="0" borderId="0" xfId="89" applyFont="1" applyProtection="1">
      <alignment/>
      <protection locked="0"/>
    </xf>
    <xf numFmtId="37" fontId="3" fillId="0" borderId="0" xfId="90" applyFont="1" applyProtection="1">
      <alignment/>
      <protection/>
    </xf>
    <xf numFmtId="0" fontId="153" fillId="33" borderId="0" xfId="69" applyFont="1" applyFill="1" applyBorder="1" applyAlignment="1" applyProtection="1">
      <alignment horizontal="left"/>
      <protection/>
    </xf>
    <xf numFmtId="0" fontId="3" fillId="33" borderId="18" xfId="69" applyFont="1" applyFill="1" applyBorder="1" applyProtection="1">
      <alignment/>
      <protection/>
    </xf>
    <xf numFmtId="0" fontId="17" fillId="33" borderId="10" xfId="69" applyFont="1" applyFill="1" applyBorder="1" applyProtection="1">
      <alignment/>
      <protection/>
    </xf>
    <xf numFmtId="0" fontId="3" fillId="33" borderId="19" xfId="69" applyFont="1" applyFill="1" applyBorder="1" applyAlignment="1" applyProtection="1" quotePrefix="1">
      <alignment horizontal="right"/>
      <protection/>
    </xf>
    <xf numFmtId="0" fontId="3" fillId="33" borderId="24" xfId="69" applyFont="1" applyFill="1" applyBorder="1" applyAlignment="1" applyProtection="1">
      <alignment horizontal="right"/>
      <protection/>
    </xf>
    <xf numFmtId="0" fontId="21" fillId="33" borderId="0" xfId="69" applyFont="1" applyFill="1" applyBorder="1" applyProtection="1">
      <alignment/>
      <protection/>
    </xf>
    <xf numFmtId="43" fontId="17" fillId="33" borderId="12" xfId="42" applyFont="1" applyFill="1" applyBorder="1" applyAlignment="1" applyProtection="1">
      <alignment horizontal="right"/>
      <protection/>
    </xf>
    <xf numFmtId="43" fontId="17" fillId="33" borderId="0" xfId="42" applyFont="1" applyFill="1" applyBorder="1" applyAlignment="1" applyProtection="1">
      <alignment horizontal="right"/>
      <protection/>
    </xf>
    <xf numFmtId="0" fontId="3" fillId="33" borderId="22" xfId="69" applyFont="1" applyFill="1" applyBorder="1" applyAlignment="1" applyProtection="1">
      <alignment horizontal="left"/>
      <protection/>
    </xf>
    <xf numFmtId="169" fontId="3" fillId="33" borderId="10" xfId="42" applyNumberFormat="1" applyFont="1" applyFill="1" applyBorder="1" applyAlignment="1" applyProtection="1">
      <alignment horizontal="right"/>
      <protection/>
    </xf>
    <xf numFmtId="169" fontId="3" fillId="33" borderId="18" xfId="42" applyNumberFormat="1" applyFont="1" applyFill="1" applyBorder="1" applyAlignment="1" applyProtection="1">
      <alignment horizontal="right"/>
      <protection/>
    </xf>
    <xf numFmtId="43" fontId="17" fillId="33" borderId="19" xfId="42" applyFont="1" applyFill="1" applyBorder="1" applyAlignment="1" applyProtection="1">
      <alignment horizontal="right"/>
      <protection/>
    </xf>
    <xf numFmtId="0" fontId="3" fillId="33" borderId="15" xfId="69" applyFont="1" applyFill="1" applyBorder="1" applyAlignment="1" applyProtection="1">
      <alignment horizontal="left"/>
      <protection/>
    </xf>
    <xf numFmtId="0" fontId="3" fillId="33" borderId="20" xfId="69" applyFont="1" applyFill="1" applyBorder="1" applyAlignment="1" applyProtection="1">
      <alignment/>
      <protection/>
    </xf>
    <xf numFmtId="41" fontId="3" fillId="33" borderId="22" xfId="42" applyNumberFormat="1" applyFont="1" applyFill="1" applyBorder="1" applyAlignment="1" applyProtection="1">
      <alignment horizontal="right"/>
      <protection/>
    </xf>
    <xf numFmtId="41" fontId="3" fillId="33" borderId="24" xfId="42" applyNumberFormat="1" applyFont="1" applyFill="1" applyBorder="1" applyAlignment="1" applyProtection="1">
      <alignment horizontal="right"/>
      <protection/>
    </xf>
    <xf numFmtId="169" fontId="3" fillId="33" borderId="17" xfId="42" applyNumberFormat="1" applyFont="1" applyFill="1" applyBorder="1" applyAlignment="1" applyProtection="1">
      <alignment horizontal="right"/>
      <protection/>
    </xf>
    <xf numFmtId="41" fontId="3" fillId="33" borderId="14" xfId="42" applyNumberFormat="1" applyFont="1" applyFill="1" applyBorder="1" applyAlignment="1" applyProtection="1">
      <alignment horizontal="right"/>
      <protection/>
    </xf>
    <xf numFmtId="41" fontId="3" fillId="33" borderId="29" xfId="42" applyNumberFormat="1" applyFont="1" applyFill="1" applyBorder="1" applyAlignment="1" applyProtection="1">
      <alignment horizontal="right"/>
      <protection/>
    </xf>
    <xf numFmtId="41" fontId="3" fillId="33" borderId="12" xfId="42" applyNumberFormat="1" applyFont="1" applyFill="1" applyBorder="1" applyAlignment="1" applyProtection="1">
      <alignment horizontal="right"/>
      <protection/>
    </xf>
    <xf numFmtId="41" fontId="3" fillId="33" borderId="13" xfId="42" applyNumberFormat="1" applyFont="1" applyFill="1" applyBorder="1" applyAlignment="1" applyProtection="1">
      <alignment horizontal="right"/>
      <protection/>
    </xf>
    <xf numFmtId="41" fontId="3" fillId="33" borderId="11" xfId="42" applyNumberFormat="1" applyFont="1" applyFill="1" applyBorder="1" applyAlignment="1" applyProtection="1">
      <alignment horizontal="right"/>
      <protection/>
    </xf>
    <xf numFmtId="41" fontId="3" fillId="33" borderId="36" xfId="42" applyNumberFormat="1" applyFont="1" applyFill="1" applyBorder="1" applyAlignment="1" applyProtection="1">
      <alignment horizontal="right"/>
      <protection/>
    </xf>
    <xf numFmtId="41" fontId="3" fillId="33" borderId="37" xfId="42" applyNumberFormat="1" applyFont="1" applyFill="1" applyBorder="1" applyAlignment="1" applyProtection="1">
      <alignment horizontal="right"/>
      <protection/>
    </xf>
    <xf numFmtId="169" fontId="3" fillId="33" borderId="15" xfId="42" applyNumberFormat="1" applyFont="1" applyFill="1" applyBorder="1" applyAlignment="1" applyProtection="1">
      <alignment horizontal="right"/>
      <protection/>
    </xf>
    <xf numFmtId="41" fontId="3" fillId="33" borderId="19" xfId="42" applyNumberFormat="1" applyFont="1" applyFill="1" applyBorder="1" applyAlignment="1" applyProtection="1">
      <alignment horizontal="right"/>
      <protection/>
    </xf>
    <xf numFmtId="41" fontId="3" fillId="34" borderId="36" xfId="42" applyNumberFormat="1" applyFont="1" applyFill="1" applyBorder="1" applyAlignment="1" applyProtection="1">
      <alignment horizontal="right"/>
      <protection/>
    </xf>
    <xf numFmtId="41" fontId="3" fillId="33" borderId="39" xfId="42" applyNumberFormat="1" applyFont="1" applyFill="1" applyBorder="1" applyAlignment="1" applyProtection="1">
      <alignment horizontal="right"/>
      <protection/>
    </xf>
    <xf numFmtId="41" fontId="3" fillId="33" borderId="38" xfId="42" applyNumberFormat="1" applyFont="1" applyFill="1" applyBorder="1" applyAlignment="1" applyProtection="1">
      <alignment horizontal="right"/>
      <protection/>
    </xf>
    <xf numFmtId="41" fontId="3" fillId="34" borderId="40" xfId="42" applyNumberFormat="1" applyFont="1" applyFill="1" applyBorder="1" applyAlignment="1" applyProtection="1">
      <alignment horizontal="right"/>
      <protection/>
    </xf>
    <xf numFmtId="0" fontId="154" fillId="33" borderId="0" xfId="69" applyFont="1" applyFill="1" applyProtection="1">
      <alignment/>
      <protection/>
    </xf>
    <xf numFmtId="171" fontId="149" fillId="33" borderId="22" xfId="97" applyNumberFormat="1" applyFont="1" applyFill="1" applyBorder="1" applyAlignment="1" applyProtection="1">
      <alignment/>
      <protection/>
    </xf>
    <xf numFmtId="171" fontId="149" fillId="33" borderId="0" xfId="97" applyNumberFormat="1" applyFont="1" applyFill="1" applyBorder="1" applyAlignment="1" applyProtection="1">
      <alignment/>
      <protection/>
    </xf>
    <xf numFmtId="171" fontId="149" fillId="34" borderId="22" xfId="97" applyNumberFormat="1" applyFont="1" applyFill="1" applyBorder="1" applyAlignment="1" applyProtection="1">
      <alignment/>
      <protection/>
    </xf>
    <xf numFmtId="171" fontId="149" fillId="33" borderId="18" xfId="97" applyNumberFormat="1" applyFont="1" applyFill="1" applyBorder="1" applyAlignment="1" applyProtection="1">
      <alignment/>
      <protection/>
    </xf>
    <xf numFmtId="171" fontId="149" fillId="33" borderId="19" xfId="97" applyNumberFormat="1" applyFont="1" applyFill="1" applyBorder="1" applyAlignment="1" applyProtection="1">
      <alignment/>
      <protection/>
    </xf>
    <xf numFmtId="171" fontId="149" fillId="33" borderId="14" xfId="97" applyNumberFormat="1" applyFont="1" applyFill="1" applyBorder="1" applyAlignment="1" applyProtection="1">
      <alignment/>
      <protection/>
    </xf>
    <xf numFmtId="171" fontId="149" fillId="33" borderId="10" xfId="97" applyNumberFormat="1" applyFont="1" applyFill="1" applyBorder="1" applyAlignment="1" applyProtection="1">
      <alignment/>
      <protection/>
    </xf>
    <xf numFmtId="171" fontId="149" fillId="34" borderId="18" xfId="97" applyNumberFormat="1" applyFont="1" applyFill="1" applyBorder="1" applyAlignment="1" applyProtection="1">
      <alignment/>
      <protection/>
    </xf>
    <xf numFmtId="172" fontId="3" fillId="33" borderId="39" xfId="97" applyNumberFormat="1" applyFont="1" applyFill="1" applyBorder="1" applyAlignment="1" applyProtection="1">
      <alignment horizontal="right"/>
      <protection/>
    </xf>
    <xf numFmtId="171" fontId="3" fillId="33" borderId="14" xfId="69" applyNumberFormat="1" applyFont="1" applyFill="1" applyBorder="1" applyAlignment="1" applyProtection="1">
      <alignment horizontal="right"/>
      <protection/>
    </xf>
    <xf numFmtId="172" fontId="3" fillId="33" borderId="27" xfId="97" applyNumberFormat="1" applyFont="1" applyFill="1" applyBorder="1" applyAlignment="1" applyProtection="1">
      <alignment horizontal="right"/>
      <protection/>
    </xf>
    <xf numFmtId="172" fontId="3" fillId="34" borderId="38" xfId="97" applyNumberFormat="1" applyFont="1" applyFill="1" applyBorder="1" applyAlignment="1" applyProtection="1">
      <alignment/>
      <protection/>
    </xf>
    <xf numFmtId="171" fontId="3" fillId="33" borderId="14" xfId="97" applyNumberFormat="1" applyFont="1" applyFill="1" applyBorder="1" applyAlignment="1" applyProtection="1">
      <alignment/>
      <protection/>
    </xf>
    <xf numFmtId="172" fontId="3" fillId="33" borderId="28" xfId="97" applyNumberFormat="1" applyFont="1" applyFill="1" applyBorder="1" applyAlignment="1" applyProtection="1">
      <alignment/>
      <protection/>
    </xf>
    <xf numFmtId="171" fontId="3" fillId="33" borderId="15" xfId="97" applyNumberFormat="1" applyFont="1" applyFill="1" applyBorder="1" applyAlignment="1" applyProtection="1">
      <alignment/>
      <protection/>
    </xf>
    <xf numFmtId="0" fontId="3" fillId="33" borderId="0" xfId="69" applyFont="1" applyFill="1" applyBorder="1" applyAlignment="1" applyProtection="1" quotePrefix="1">
      <alignment horizontal="left" indent="2"/>
      <protection/>
    </xf>
    <xf numFmtId="41" fontId="3" fillId="33" borderId="14" xfId="97" applyNumberFormat="1" applyFont="1" applyFill="1" applyBorder="1" applyAlignment="1" applyProtection="1">
      <alignment horizontal="right"/>
      <protection/>
    </xf>
    <xf numFmtId="41" fontId="3" fillId="33" borderId="14" xfId="53" applyNumberFormat="1" applyFont="1" applyFill="1" applyBorder="1" applyAlignment="1" applyProtection="1">
      <alignment horizontal="right" indent="3"/>
      <protection/>
    </xf>
    <xf numFmtId="41" fontId="3" fillId="33" borderId="13" xfId="53" applyNumberFormat="1" applyFont="1" applyFill="1" applyBorder="1" applyAlignment="1" applyProtection="1">
      <alignment horizontal="right" indent="2"/>
      <protection/>
    </xf>
    <xf numFmtId="41" fontId="3" fillId="33" borderId="14" xfId="53" applyNumberFormat="1" applyFont="1" applyFill="1" applyBorder="1" applyAlignment="1" applyProtection="1">
      <alignment horizontal="right" indent="2"/>
      <protection/>
    </xf>
    <xf numFmtId="41" fontId="17" fillId="33" borderId="0" xfId="42" applyNumberFormat="1" applyFont="1" applyFill="1" applyBorder="1" applyAlignment="1" applyProtection="1">
      <alignment horizontal="right"/>
      <protection/>
    </xf>
    <xf numFmtId="169" fontId="3" fillId="33" borderId="0" xfId="42" applyNumberFormat="1" applyFont="1" applyFill="1" applyBorder="1" applyAlignment="1" applyProtection="1">
      <alignment/>
      <protection/>
    </xf>
    <xf numFmtId="41" fontId="17" fillId="34" borderId="10" xfId="69" applyNumberFormat="1" applyFont="1" applyFill="1" applyBorder="1" applyAlignment="1" applyProtection="1">
      <alignment horizontal="right"/>
      <protection/>
    </xf>
    <xf numFmtId="41" fontId="3" fillId="33" borderId="19" xfId="69" applyNumberFormat="1" applyFont="1" applyFill="1" applyBorder="1" applyAlignment="1" applyProtection="1">
      <alignment horizontal="right"/>
      <protection/>
    </xf>
    <xf numFmtId="0" fontId="3" fillId="33" borderId="0" xfId="69" applyFont="1" applyFill="1" applyBorder="1" applyAlignment="1" applyProtection="1">
      <alignment horizontal="left" indent="3"/>
      <protection/>
    </xf>
    <xf numFmtId="169" fontId="17" fillId="33" borderId="0" xfId="42" applyNumberFormat="1" applyFont="1" applyFill="1" applyBorder="1" applyAlignment="1" applyProtection="1">
      <alignment/>
      <protection/>
    </xf>
    <xf numFmtId="0" fontId="3" fillId="33" borderId="0" xfId="69" applyFont="1" applyFill="1" applyProtection="1">
      <alignment/>
      <protection/>
    </xf>
    <xf numFmtId="37" fontId="3" fillId="0" borderId="0" xfId="90" applyFont="1" applyFill="1" applyProtection="1">
      <alignment/>
      <protection/>
    </xf>
    <xf numFmtId="0" fontId="146" fillId="33" borderId="0" xfId="69" applyFont="1" applyFill="1" applyAlignment="1" applyProtection="1">
      <alignment horizontal="left" vertical="top"/>
      <protection/>
    </xf>
    <xf numFmtId="0" fontId="30" fillId="33" borderId="0" xfId="69" applyFont="1" applyFill="1" applyAlignment="1" applyProtection="1">
      <alignment horizontal="left" vertical="top"/>
      <protection/>
    </xf>
    <xf numFmtId="37" fontId="0" fillId="0" borderId="0" xfId="90" applyFont="1" applyProtection="1">
      <alignment/>
      <protection/>
    </xf>
    <xf numFmtId="37" fontId="0" fillId="0" borderId="0" xfId="90" applyFont="1" applyAlignment="1" applyProtection="1">
      <alignment horizontal="right"/>
      <protection/>
    </xf>
    <xf numFmtId="37" fontId="152" fillId="0" borderId="0" xfId="90" applyFont="1" applyAlignment="1" applyProtection="1">
      <alignment horizontal="center"/>
      <protection/>
    </xf>
    <xf numFmtId="37" fontId="15" fillId="0" borderId="0" xfId="90" applyFont="1" applyProtection="1">
      <alignment/>
      <protection/>
    </xf>
    <xf numFmtId="37" fontId="12" fillId="0" borderId="0" xfId="90" applyFont="1" applyProtection="1">
      <alignment/>
      <protection/>
    </xf>
    <xf numFmtId="37" fontId="13" fillId="0" borderId="0" xfId="90" applyFont="1" applyProtection="1">
      <alignment/>
      <protection locked="0"/>
    </xf>
    <xf numFmtId="37" fontId="3" fillId="0" borderId="0" xfId="86" applyFont="1" applyFill="1" applyProtection="1">
      <alignment/>
      <protection/>
    </xf>
    <xf numFmtId="41" fontId="17" fillId="33" borderId="0" xfId="69" applyNumberFormat="1" applyFont="1" applyFill="1" applyBorder="1" applyAlignment="1" applyProtection="1">
      <alignment horizontal="right"/>
      <protection/>
    </xf>
    <xf numFmtId="169" fontId="17" fillId="33" borderId="12" xfId="42" applyNumberFormat="1" applyFont="1" applyFill="1" applyBorder="1" applyAlignment="1" applyProtection="1">
      <alignment horizontal="left"/>
      <protection/>
    </xf>
    <xf numFmtId="169" fontId="3" fillId="33" borderId="12" xfId="42" applyNumberFormat="1" applyFont="1" applyFill="1" applyBorder="1" applyAlignment="1" applyProtection="1">
      <alignment horizontal="left"/>
      <protection/>
    </xf>
    <xf numFmtId="169" fontId="3" fillId="33" borderId="0" xfId="42" applyNumberFormat="1" applyFont="1" applyFill="1" applyBorder="1" applyAlignment="1" applyProtection="1">
      <alignment horizontal="left"/>
      <protection/>
    </xf>
    <xf numFmtId="169" fontId="17" fillId="33" borderId="10" xfId="42" applyNumberFormat="1" applyFont="1" applyFill="1" applyBorder="1" applyAlignment="1" applyProtection="1">
      <alignment horizontal="left"/>
      <protection/>
    </xf>
    <xf numFmtId="169" fontId="3" fillId="33" borderId="18" xfId="42" applyNumberFormat="1" applyFont="1" applyFill="1" applyBorder="1" applyAlignment="1" applyProtection="1">
      <alignment horizontal="left"/>
      <protection/>
    </xf>
    <xf numFmtId="169" fontId="3" fillId="33" borderId="19" xfId="42" applyNumberFormat="1" applyFont="1" applyFill="1" applyBorder="1" applyAlignment="1" applyProtection="1">
      <alignment horizontal="left"/>
      <protection/>
    </xf>
    <xf numFmtId="169" fontId="3" fillId="33" borderId="10" xfId="42" applyNumberFormat="1" applyFont="1" applyFill="1" applyBorder="1" applyAlignment="1" applyProtection="1">
      <alignment horizontal="left"/>
      <protection/>
    </xf>
    <xf numFmtId="0" fontId="21" fillId="33" borderId="0" xfId="69" applyFont="1" applyFill="1" applyBorder="1" applyAlignment="1" applyProtection="1">
      <alignment horizontal="left" indent="2"/>
      <protection/>
    </xf>
    <xf numFmtId="169" fontId="3" fillId="33" borderId="22" xfId="42" applyNumberFormat="1" applyFont="1" applyFill="1" applyBorder="1" applyAlignment="1" applyProtection="1">
      <alignment horizontal="left"/>
      <protection/>
    </xf>
    <xf numFmtId="41" fontId="3" fillId="33" borderId="35" xfId="42" applyNumberFormat="1" applyFont="1" applyFill="1" applyBorder="1" applyAlignment="1" applyProtection="1">
      <alignment horizontal="right"/>
      <protection/>
    </xf>
    <xf numFmtId="0" fontId="3" fillId="33" borderId="0" xfId="69" applyFont="1" applyFill="1" applyBorder="1" applyAlignment="1" applyProtection="1">
      <alignment horizontal="left" indent="2"/>
      <protection/>
    </xf>
    <xf numFmtId="41" fontId="3" fillId="33" borderId="0" xfId="69" applyNumberFormat="1" applyFont="1" applyFill="1" applyBorder="1" applyAlignment="1" applyProtection="1" quotePrefix="1">
      <alignment horizontal="right"/>
      <protection/>
    </xf>
    <xf numFmtId="41" fontId="3" fillId="33" borderId="15" xfId="42" applyNumberFormat="1" applyFont="1" applyFill="1" applyBorder="1" applyAlignment="1" applyProtection="1" quotePrefix="1">
      <alignment horizontal="right"/>
      <protection/>
    </xf>
    <xf numFmtId="41" fontId="3" fillId="33" borderId="0" xfId="42" applyNumberFormat="1" applyFont="1" applyFill="1" applyBorder="1" applyAlignment="1" applyProtection="1" quotePrefix="1">
      <alignment horizontal="right"/>
      <protection/>
    </xf>
    <xf numFmtId="41" fontId="3" fillId="33" borderId="14" xfId="69" applyNumberFormat="1" applyFont="1" applyFill="1" applyBorder="1" applyAlignment="1" applyProtection="1" quotePrefix="1">
      <alignment horizontal="right"/>
      <protection/>
    </xf>
    <xf numFmtId="43" fontId="3" fillId="33" borderId="15" xfId="42" applyFont="1" applyFill="1" applyBorder="1" applyAlignment="1" applyProtection="1">
      <alignment/>
      <protection/>
    </xf>
    <xf numFmtId="0" fontId="3" fillId="33" borderId="20" xfId="69" applyFont="1" applyFill="1" applyBorder="1" applyAlignment="1" applyProtection="1">
      <alignment horizontal="left" indent="3"/>
      <protection/>
    </xf>
    <xf numFmtId="176" fontId="3" fillId="33" borderId="15" xfId="53" applyNumberFormat="1" applyFont="1" applyFill="1" applyBorder="1" applyAlignment="1" applyProtection="1">
      <alignment/>
      <protection/>
    </xf>
    <xf numFmtId="0" fontId="3" fillId="33" borderId="16" xfId="69" applyFont="1" applyFill="1" applyBorder="1" applyAlignment="1" applyProtection="1">
      <alignment horizontal="left" indent="3"/>
      <protection/>
    </xf>
    <xf numFmtId="0" fontId="3" fillId="33" borderId="16" xfId="69" applyFont="1" applyFill="1" applyBorder="1" applyAlignment="1" applyProtection="1">
      <alignment/>
      <protection/>
    </xf>
    <xf numFmtId="0" fontId="3" fillId="33" borderId="0" xfId="69" applyFont="1" applyFill="1" applyBorder="1" applyAlignment="1" applyProtection="1" quotePrefix="1">
      <alignment horizontal="left" indent="5"/>
      <protection/>
    </xf>
    <xf numFmtId="0" fontId="3" fillId="33" borderId="0" xfId="69" applyFont="1" applyFill="1" applyAlignment="1" applyProtection="1">
      <alignment horizontal="right"/>
      <protection/>
    </xf>
    <xf numFmtId="0" fontId="17" fillId="33" borderId="0" xfId="69" applyFont="1" applyFill="1" applyProtection="1">
      <alignment/>
      <protection/>
    </xf>
    <xf numFmtId="0" fontId="146" fillId="33" borderId="0" xfId="69" applyFont="1" applyFill="1" applyAlignment="1" applyProtection="1">
      <alignment horizontal="left"/>
      <protection/>
    </xf>
    <xf numFmtId="0" fontId="21" fillId="33" borderId="0" xfId="69" applyFont="1" applyFill="1" applyAlignment="1" applyProtection="1">
      <alignment horizontal="right"/>
      <protection/>
    </xf>
    <xf numFmtId="41" fontId="17" fillId="33" borderId="24" xfId="69" applyNumberFormat="1" applyFont="1" applyFill="1" applyBorder="1" applyAlignment="1" applyProtection="1" quotePrefix="1">
      <alignment horizontal="right"/>
      <protection/>
    </xf>
    <xf numFmtId="41" fontId="3" fillId="33" borderId="22" xfId="69" applyNumberFormat="1" applyFont="1" applyFill="1" applyBorder="1" applyAlignment="1" applyProtection="1" quotePrefix="1">
      <alignment horizontal="right"/>
      <protection/>
    </xf>
    <xf numFmtId="37" fontId="0" fillId="0" borderId="0" xfId="86" applyFont="1" applyFill="1" applyProtection="1">
      <alignment/>
      <protection/>
    </xf>
    <xf numFmtId="37" fontId="0" fillId="0" borderId="0" xfId="86" applyFont="1" applyFill="1" applyAlignment="1" applyProtection="1">
      <alignment horizontal="right"/>
      <protection/>
    </xf>
    <xf numFmtId="37" fontId="152" fillId="0" borderId="0" xfId="86" applyFont="1" applyFill="1" applyAlignment="1" applyProtection="1">
      <alignment horizontal="right"/>
      <protection/>
    </xf>
    <xf numFmtId="37" fontId="15" fillId="0" borderId="0" xfId="86" applyFont="1" applyFill="1" applyProtection="1">
      <alignment/>
      <protection/>
    </xf>
    <xf numFmtId="37" fontId="0" fillId="0" borderId="0" xfId="86" applyFont="1" applyFill="1" applyBorder="1" applyProtection="1">
      <alignment/>
      <protection/>
    </xf>
    <xf numFmtId="37" fontId="12" fillId="0" borderId="0" xfId="86" applyFont="1" applyFill="1" applyProtection="1">
      <alignment/>
      <protection/>
    </xf>
    <xf numFmtId="37" fontId="13" fillId="0" borderId="0" xfId="86" applyNumberFormat="1" applyFont="1" applyFill="1" applyProtection="1">
      <alignment/>
      <protection locked="0"/>
    </xf>
    <xf numFmtId="39" fontId="0" fillId="0" borderId="0" xfId="86" applyNumberFormat="1" applyFont="1" applyFill="1" applyProtection="1">
      <alignment/>
      <protection/>
    </xf>
    <xf numFmtId="37" fontId="48" fillId="0" borderId="0" xfId="75" applyFont="1" applyFill="1" applyProtection="1">
      <alignment/>
      <protection/>
    </xf>
    <xf numFmtId="41" fontId="22" fillId="33" borderId="11" xfId="69" applyNumberFormat="1" applyFont="1" applyFill="1" applyBorder="1" applyAlignment="1" applyProtection="1">
      <alignment horizontal="right"/>
      <protection/>
    </xf>
    <xf numFmtId="41" fontId="13" fillId="33" borderId="12" xfId="69" applyNumberFormat="1" applyFont="1" applyFill="1" applyBorder="1" applyAlignment="1" applyProtection="1">
      <alignment horizontal="right"/>
      <protection/>
    </xf>
    <xf numFmtId="0" fontId="10" fillId="33" borderId="13" xfId="69" applyFont="1" applyFill="1" applyBorder="1" applyAlignment="1" applyProtection="1" quotePrefix="1">
      <alignment horizontal="right"/>
      <protection/>
    </xf>
    <xf numFmtId="0" fontId="49" fillId="33" borderId="0" xfId="69" applyFont="1" applyFill="1" applyBorder="1" applyAlignment="1" applyProtection="1" quotePrefix="1">
      <alignment horizontal="left"/>
      <protection/>
    </xf>
    <xf numFmtId="0" fontId="50" fillId="33" borderId="0" xfId="69" applyFont="1" applyFill="1" applyBorder="1" applyAlignment="1" applyProtection="1" quotePrefix="1">
      <alignment horizontal="left"/>
      <protection/>
    </xf>
    <xf numFmtId="0" fontId="10" fillId="33" borderId="0" xfId="69" applyFont="1" applyFill="1" applyBorder="1" applyProtection="1">
      <alignment/>
      <protection/>
    </xf>
    <xf numFmtId="0" fontId="51" fillId="33" borderId="0" xfId="69" applyFont="1" applyFill="1" applyBorder="1" applyAlignment="1" applyProtection="1">
      <alignment horizontal="left"/>
      <protection/>
    </xf>
    <xf numFmtId="0" fontId="10" fillId="33" borderId="19" xfId="69" applyFont="1" applyFill="1" applyBorder="1" applyProtection="1">
      <alignment/>
      <protection/>
    </xf>
    <xf numFmtId="0" fontId="51" fillId="34" borderId="0" xfId="69" applyFont="1" applyFill="1" applyBorder="1" applyProtection="1">
      <alignment/>
      <protection/>
    </xf>
    <xf numFmtId="164" fontId="10" fillId="34" borderId="15" xfId="69" applyNumberFormat="1" applyFont="1" applyFill="1" applyBorder="1" applyProtection="1">
      <alignment/>
      <protection/>
    </xf>
    <xf numFmtId="37" fontId="10" fillId="34" borderId="15" xfId="69" applyNumberFormat="1" applyFont="1" applyFill="1" applyBorder="1" applyProtection="1">
      <alignment/>
      <protection/>
    </xf>
    <xf numFmtId="0" fontId="10" fillId="34" borderId="15" xfId="69" applyFont="1" applyFill="1" applyBorder="1" applyProtection="1">
      <alignment/>
      <protection/>
    </xf>
    <xf numFmtId="0" fontId="13" fillId="34" borderId="20" xfId="69" applyFont="1" applyFill="1" applyBorder="1" applyAlignment="1" applyProtection="1">
      <alignment horizontal="left" indent="2"/>
      <protection/>
    </xf>
    <xf numFmtId="0" fontId="13" fillId="34" borderId="20" xfId="69" applyFont="1" applyFill="1" applyBorder="1" applyAlignment="1" applyProtection="1">
      <alignment horizontal="left"/>
      <protection/>
    </xf>
    <xf numFmtId="0" fontId="13" fillId="34" borderId="16" xfId="69" applyFont="1" applyFill="1" applyBorder="1" applyAlignment="1" applyProtection="1">
      <alignment horizontal="left" indent="2"/>
      <protection/>
    </xf>
    <xf numFmtId="0" fontId="13" fillId="34" borderId="20" xfId="69" applyFont="1" applyFill="1" applyBorder="1" applyAlignment="1" applyProtection="1" quotePrefix="1">
      <alignment horizontal="left" indent="2"/>
      <protection/>
    </xf>
    <xf numFmtId="0" fontId="13" fillId="34" borderId="16" xfId="69" applyFont="1" applyFill="1" applyBorder="1" applyAlignment="1" applyProtection="1">
      <alignment horizontal="left"/>
      <protection/>
    </xf>
    <xf numFmtId="0" fontId="13" fillId="34" borderId="16" xfId="69" applyFont="1" applyFill="1" applyBorder="1" applyAlignment="1" applyProtection="1" quotePrefix="1">
      <alignment horizontal="left" indent="2"/>
      <protection/>
    </xf>
    <xf numFmtId="164" fontId="10" fillId="34" borderId="13" xfId="69" applyNumberFormat="1" applyFont="1" applyFill="1" applyBorder="1" applyProtection="1">
      <alignment/>
      <protection/>
    </xf>
    <xf numFmtId="0" fontId="22" fillId="34" borderId="0" xfId="69" applyFont="1" applyFill="1" applyBorder="1" applyAlignment="1" applyProtection="1">
      <alignment horizontal="left"/>
      <protection/>
    </xf>
    <xf numFmtId="41" fontId="22" fillId="34" borderId="10" xfId="42" applyNumberFormat="1" applyFont="1" applyFill="1" applyBorder="1" applyAlignment="1" applyProtection="1">
      <alignment horizontal="right"/>
      <protection/>
    </xf>
    <xf numFmtId="41" fontId="13" fillId="34" borderId="18" xfId="42" applyNumberFormat="1" applyFont="1" applyFill="1" applyBorder="1" applyAlignment="1" applyProtection="1">
      <alignment horizontal="right"/>
      <protection/>
    </xf>
    <xf numFmtId="0" fontId="10" fillId="34" borderId="19" xfId="69" applyFont="1" applyFill="1" applyBorder="1" applyProtection="1">
      <alignment/>
      <protection/>
    </xf>
    <xf numFmtId="0" fontId="13" fillId="34" borderId="20" xfId="69" applyFont="1" applyFill="1" applyBorder="1" applyAlignment="1" applyProtection="1">
      <alignment horizontal="left" indent="4"/>
      <protection/>
    </xf>
    <xf numFmtId="43" fontId="10" fillId="34" borderId="15" xfId="42" applyFont="1" applyFill="1" applyBorder="1" applyAlignment="1" applyProtection="1">
      <alignment/>
      <protection/>
    </xf>
    <xf numFmtId="43" fontId="10" fillId="34" borderId="17" xfId="42" applyFont="1" applyFill="1" applyBorder="1" applyAlignment="1" applyProtection="1">
      <alignment/>
      <protection/>
    </xf>
    <xf numFmtId="0" fontId="22" fillId="34" borderId="16" xfId="69" applyFont="1" applyFill="1" applyBorder="1" applyAlignment="1" applyProtection="1">
      <alignment/>
      <protection/>
    </xf>
    <xf numFmtId="0" fontId="10" fillId="34" borderId="15" xfId="69" applyFont="1" applyFill="1" applyBorder="1" applyAlignment="1" applyProtection="1">
      <alignment horizontal="right"/>
      <protection/>
    </xf>
    <xf numFmtId="0" fontId="10" fillId="34" borderId="13" xfId="69" applyFont="1" applyFill="1" applyBorder="1" applyAlignment="1" applyProtection="1">
      <alignment horizontal="right"/>
      <protection/>
    </xf>
    <xf numFmtId="164" fontId="10" fillId="34" borderId="17" xfId="69" applyNumberFormat="1" applyFont="1" applyFill="1" applyBorder="1" applyProtection="1">
      <alignment/>
      <protection/>
    </xf>
    <xf numFmtId="37" fontId="10" fillId="0" borderId="0" xfId="75" applyFont="1" applyFill="1" applyProtection="1">
      <alignment/>
      <protection/>
    </xf>
    <xf numFmtId="0" fontId="10" fillId="34" borderId="0" xfId="75" applyNumberFormat="1" applyFont="1" applyFill="1" applyAlignment="1" applyProtection="1" quotePrefix="1">
      <alignment horizontal="left"/>
      <protection/>
    </xf>
    <xf numFmtId="37" fontId="0" fillId="0" borderId="0" xfId="75" applyFont="1" applyFill="1" applyProtection="1">
      <alignment/>
      <protection/>
    </xf>
    <xf numFmtId="37" fontId="152" fillId="0" borderId="0" xfId="75" applyFont="1" applyFill="1" applyBorder="1" applyAlignment="1" applyProtection="1">
      <alignment horizontal="center"/>
      <protection/>
    </xf>
    <xf numFmtId="37" fontId="15" fillId="0" borderId="0" xfId="75" applyFont="1" applyFill="1" applyProtection="1">
      <alignment/>
      <protection/>
    </xf>
    <xf numFmtId="37" fontId="12" fillId="0" borderId="0" xfId="75" applyFont="1" applyFill="1" applyProtection="1">
      <alignment/>
      <protection/>
    </xf>
    <xf numFmtId="37" fontId="13" fillId="0" borderId="0" xfId="75" applyFont="1" applyFill="1" applyProtection="1">
      <alignment/>
      <protection locked="0"/>
    </xf>
    <xf numFmtId="0" fontId="15" fillId="33" borderId="0" xfId="69" applyFont="1" applyFill="1" applyAlignment="1" applyProtection="1">
      <alignment horizontal="left"/>
      <protection/>
    </xf>
    <xf numFmtId="0" fontId="15" fillId="33" borderId="0" xfId="69" applyFont="1" applyFill="1" applyProtection="1">
      <alignment/>
      <protection/>
    </xf>
    <xf numFmtId="0" fontId="15" fillId="33" borderId="0" xfId="69" applyFont="1" applyFill="1" applyBorder="1" applyProtection="1">
      <alignment/>
      <protection/>
    </xf>
    <xf numFmtId="0" fontId="0" fillId="33" borderId="0" xfId="69" applyFont="1" applyFill="1" applyProtection="1">
      <alignment/>
      <protection/>
    </xf>
    <xf numFmtId="0" fontId="10" fillId="33" borderId="0" xfId="69" applyFont="1" applyFill="1" applyBorder="1" applyAlignment="1" applyProtection="1">
      <alignment horizontal="left"/>
      <protection/>
    </xf>
    <xf numFmtId="37" fontId="3" fillId="0" borderId="0" xfId="77" applyFont="1" applyFill="1" applyProtection="1">
      <alignment/>
      <protection/>
    </xf>
    <xf numFmtId="41" fontId="17" fillId="33" borderId="10" xfId="69" applyNumberFormat="1" applyFont="1" applyFill="1" applyBorder="1" applyAlignment="1" applyProtection="1" quotePrefix="1">
      <alignment horizontal="right"/>
      <protection/>
    </xf>
    <xf numFmtId="0" fontId="37" fillId="33" borderId="0" xfId="69" applyFont="1" applyFill="1" applyBorder="1" applyAlignment="1" applyProtection="1" quotePrefix="1">
      <alignment horizontal="left"/>
      <protection/>
    </xf>
    <xf numFmtId="169" fontId="3" fillId="33" borderId="10" xfId="42" applyNumberFormat="1" applyFont="1" applyFill="1" applyBorder="1" applyAlignment="1" applyProtection="1">
      <alignment/>
      <protection/>
    </xf>
    <xf numFmtId="169" fontId="3" fillId="33" borderId="18" xfId="42" applyNumberFormat="1" applyFont="1" applyFill="1" applyBorder="1" applyAlignment="1" applyProtection="1">
      <alignment/>
      <protection/>
    </xf>
    <xf numFmtId="41" fontId="3" fillId="34" borderId="10" xfId="42" applyNumberFormat="1" applyFont="1" applyFill="1" applyBorder="1" applyAlignment="1" applyProtection="1">
      <alignment horizontal="right"/>
      <protection/>
    </xf>
    <xf numFmtId="41" fontId="3" fillId="34" borderId="24" xfId="42" applyNumberFormat="1" applyFont="1" applyFill="1" applyBorder="1" applyAlignment="1" applyProtection="1">
      <alignment horizontal="right"/>
      <protection/>
    </xf>
    <xf numFmtId="37" fontId="10" fillId="0" borderId="0" xfId="77" applyFont="1" applyFill="1" applyProtection="1">
      <alignment/>
      <protection/>
    </xf>
    <xf numFmtId="37" fontId="8" fillId="0" borderId="0" xfId="77" applyFont="1" applyFill="1" applyProtection="1">
      <alignment/>
      <protection/>
    </xf>
    <xf numFmtId="37" fontId="147" fillId="0" borderId="0" xfId="77" applyFont="1" applyFill="1" applyAlignment="1" applyProtection="1">
      <alignment horizontal="center"/>
      <protection/>
    </xf>
    <xf numFmtId="37" fontId="33" fillId="0" borderId="0" xfId="77" applyFont="1" applyFill="1" applyProtection="1">
      <alignment/>
      <protection/>
    </xf>
    <xf numFmtId="37" fontId="33" fillId="0" borderId="0" xfId="77" applyFont="1" applyFill="1" applyBorder="1" applyProtection="1">
      <alignment/>
      <protection/>
    </xf>
    <xf numFmtId="37" fontId="34" fillId="0" borderId="0" xfId="77" applyFont="1" applyFill="1" applyProtection="1">
      <alignment/>
      <protection/>
    </xf>
    <xf numFmtId="37" fontId="13" fillId="0" borderId="0" xfId="77" applyFont="1" applyFill="1" applyProtection="1">
      <alignment/>
      <protection/>
    </xf>
    <xf numFmtId="37" fontId="8" fillId="0" borderId="0" xfId="77" applyNumberFormat="1" applyFont="1" applyFill="1" applyProtection="1">
      <alignment/>
      <protection/>
    </xf>
    <xf numFmtId="169" fontId="8" fillId="0" borderId="0" xfId="77" applyNumberFormat="1" applyFont="1" applyFill="1" applyProtection="1">
      <alignment/>
      <protection/>
    </xf>
    <xf numFmtId="37" fontId="149" fillId="0" borderId="0" xfId="80" applyFont="1" applyFill="1" applyProtection="1">
      <alignment/>
      <protection/>
    </xf>
    <xf numFmtId="0" fontId="36" fillId="33" borderId="0" xfId="69" applyFont="1" applyFill="1" applyBorder="1" applyAlignment="1" applyProtection="1" quotePrefix="1">
      <alignment horizontal="left"/>
      <protection/>
    </xf>
    <xf numFmtId="0" fontId="155" fillId="33" borderId="0" xfId="69" applyFont="1" applyFill="1" applyAlignment="1" applyProtection="1">
      <alignment horizontal="centerContinuous"/>
      <protection/>
    </xf>
    <xf numFmtId="0" fontId="155" fillId="33" borderId="0" xfId="69" applyFont="1" applyFill="1" applyAlignment="1" applyProtection="1">
      <alignment horizontal="center"/>
      <protection/>
    </xf>
    <xf numFmtId="0" fontId="3" fillId="33" borderId="0" xfId="69" applyFont="1" applyFill="1" applyBorder="1" applyAlignment="1" applyProtection="1" quotePrefix="1">
      <alignment horizontal="left" wrapText="1"/>
      <protection/>
    </xf>
    <xf numFmtId="41" fontId="17" fillId="33" borderId="11" xfId="69" applyNumberFormat="1" applyFont="1" applyFill="1" applyBorder="1" applyAlignment="1" applyProtection="1">
      <alignment horizontal="right"/>
      <protection/>
    </xf>
    <xf numFmtId="41" fontId="3" fillId="33" borderId="12" xfId="69" applyNumberFormat="1" applyFont="1" applyFill="1" applyBorder="1" applyAlignment="1" applyProtection="1">
      <alignment horizontal="right"/>
      <protection/>
    </xf>
    <xf numFmtId="41" fontId="156" fillId="33" borderId="12" xfId="69" applyNumberFormat="1" applyFont="1" applyFill="1" applyBorder="1" applyAlignment="1" applyProtection="1">
      <alignment horizontal="right"/>
      <protection/>
    </xf>
    <xf numFmtId="41" fontId="157" fillId="33" borderId="12" xfId="69" applyNumberFormat="1" applyFont="1" applyFill="1" applyBorder="1" applyAlignment="1" applyProtection="1">
      <alignment horizontal="right"/>
      <protection/>
    </xf>
    <xf numFmtId="14" fontId="3" fillId="33" borderId="13" xfId="69" applyNumberFormat="1" applyFont="1" applyFill="1" applyBorder="1" applyAlignment="1" applyProtection="1" quotePrefix="1">
      <alignment horizontal="right"/>
      <protection/>
    </xf>
    <xf numFmtId="41" fontId="156" fillId="33" borderId="0" xfId="69" applyNumberFormat="1" applyFont="1" applyFill="1" applyBorder="1" applyAlignment="1" applyProtection="1">
      <alignment horizontal="right"/>
      <protection/>
    </xf>
    <xf numFmtId="41" fontId="157" fillId="33" borderId="18" xfId="69" applyNumberFormat="1" applyFont="1" applyFill="1" applyBorder="1" applyAlignment="1" applyProtection="1">
      <alignment horizontal="right"/>
      <protection/>
    </xf>
    <xf numFmtId="14" fontId="3" fillId="33" borderId="18" xfId="69" applyNumberFormat="1" applyFont="1" applyFill="1" applyBorder="1" applyAlignment="1" applyProtection="1" quotePrefix="1">
      <alignment horizontal="right"/>
      <protection/>
    </xf>
    <xf numFmtId="41" fontId="157" fillId="33" borderId="0" xfId="69" applyNumberFormat="1" applyFont="1" applyFill="1" applyBorder="1" applyAlignment="1" applyProtection="1">
      <alignment horizontal="right"/>
      <protection/>
    </xf>
    <xf numFmtId="14" fontId="3" fillId="33" borderId="0" xfId="69" applyNumberFormat="1" applyFont="1" applyFill="1" applyBorder="1" applyAlignment="1" applyProtection="1" quotePrefix="1">
      <alignment horizontal="right"/>
      <protection/>
    </xf>
    <xf numFmtId="0" fontId="36" fillId="33" borderId="0" xfId="69" applyFont="1" applyFill="1" applyBorder="1" applyAlignment="1" applyProtection="1" quotePrefix="1">
      <alignment horizontal="left" vertical="top"/>
      <protection/>
    </xf>
    <xf numFmtId="0" fontId="3" fillId="33" borderId="22" xfId="69" applyFont="1" applyFill="1" applyBorder="1" applyAlignment="1" applyProtection="1" quotePrefix="1">
      <alignment horizontal="right" wrapText="1"/>
      <protection/>
    </xf>
    <xf numFmtId="0" fontId="3" fillId="33" borderId="22" xfId="69" applyFont="1" applyFill="1" applyBorder="1" applyAlignment="1" applyProtection="1">
      <alignment horizontal="right" wrapText="1"/>
      <protection/>
    </xf>
    <xf numFmtId="0" fontId="17" fillId="33" borderId="0" xfId="69" applyFont="1" applyFill="1" applyAlignment="1" applyProtection="1">
      <alignment horizontal="right"/>
      <protection/>
    </xf>
    <xf numFmtId="0" fontId="17" fillId="33" borderId="22" xfId="69" applyFont="1" applyFill="1" applyBorder="1" applyAlignment="1" applyProtection="1">
      <alignment horizontal="right"/>
      <protection/>
    </xf>
    <xf numFmtId="169" fontId="3" fillId="33" borderId="15" xfId="42" applyNumberFormat="1" applyFont="1" applyFill="1" applyBorder="1" applyAlignment="1" applyProtection="1" quotePrefix="1">
      <alignment horizontal="right"/>
      <protection/>
    </xf>
    <xf numFmtId="0" fontId="3" fillId="33" borderId="16" xfId="69" applyFont="1" applyFill="1" applyBorder="1" applyAlignment="1" applyProtection="1" quotePrefix="1">
      <alignment horizontal="left" indent="1"/>
      <protection/>
    </xf>
    <xf numFmtId="0" fontId="3" fillId="33" borderId="16" xfId="69" applyFont="1" applyFill="1" applyBorder="1" applyAlignment="1" applyProtection="1" quotePrefix="1">
      <alignment/>
      <protection/>
    </xf>
    <xf numFmtId="0" fontId="3" fillId="33" borderId="23" xfId="69" applyFont="1" applyFill="1" applyBorder="1" applyAlignment="1" applyProtection="1" quotePrefix="1">
      <alignment horizontal="left" indent="1"/>
      <protection/>
    </xf>
    <xf numFmtId="41" fontId="3" fillId="33" borderId="22" xfId="42" applyNumberFormat="1" applyFont="1" applyFill="1" applyBorder="1" applyAlignment="1" applyProtection="1" quotePrefix="1">
      <alignment horizontal="right"/>
      <protection/>
    </xf>
    <xf numFmtId="0" fontId="3" fillId="33" borderId="0" xfId="69" applyFont="1" applyFill="1" applyAlignment="1" applyProtection="1" quotePrefix="1">
      <alignment horizontal="left"/>
      <protection/>
    </xf>
    <xf numFmtId="0" fontId="3" fillId="33" borderId="13" xfId="69" applyFont="1" applyFill="1" applyBorder="1" applyAlignment="1" applyProtection="1" quotePrefix="1">
      <alignment horizontal="right"/>
      <protection/>
    </xf>
    <xf numFmtId="0" fontId="3" fillId="33" borderId="12" xfId="69" applyFont="1" applyFill="1" applyBorder="1" applyAlignment="1" applyProtection="1">
      <alignment horizontal="right" wrapText="1"/>
      <protection/>
    </xf>
    <xf numFmtId="0" fontId="3" fillId="33" borderId="0" xfId="69" applyFont="1" applyFill="1" applyBorder="1" applyAlignment="1" applyProtection="1">
      <alignment horizontal="center" vertical="center" wrapText="1"/>
      <protection/>
    </xf>
    <xf numFmtId="0" fontId="17" fillId="33" borderId="0" xfId="69" applyFont="1" applyFill="1" applyBorder="1" applyAlignment="1" applyProtection="1" quotePrefix="1">
      <alignment horizontal="left" vertical="center"/>
      <protection/>
    </xf>
    <xf numFmtId="0" fontId="3" fillId="33" borderId="10" xfId="69" applyFont="1" applyFill="1" applyBorder="1" applyAlignment="1" applyProtection="1">
      <alignment horizontal="right"/>
      <protection/>
    </xf>
    <xf numFmtId="0" fontId="3" fillId="33" borderId="18" xfId="69" applyFont="1" applyFill="1" applyBorder="1" applyAlignment="1" applyProtection="1" quotePrefix="1">
      <alignment horizontal="right"/>
      <protection/>
    </xf>
    <xf numFmtId="0" fontId="17" fillId="33" borderId="18" xfId="69" applyFont="1" applyFill="1" applyBorder="1" applyAlignment="1" applyProtection="1" quotePrefix="1">
      <alignment horizontal="right"/>
      <protection/>
    </xf>
    <xf numFmtId="0" fontId="17" fillId="33" borderId="19" xfId="69" applyFont="1" applyFill="1" applyBorder="1" applyAlignment="1" applyProtection="1" quotePrefix="1">
      <alignment horizontal="right"/>
      <protection/>
    </xf>
    <xf numFmtId="49" fontId="17" fillId="33" borderId="0" xfId="72" applyNumberFormat="1" applyFont="1" applyFill="1" applyBorder="1" applyAlignment="1" applyProtection="1">
      <alignment vertical="center"/>
      <protection/>
    </xf>
    <xf numFmtId="0" fontId="17" fillId="33" borderId="0" xfId="69" applyFont="1" applyFill="1" applyBorder="1" applyAlignment="1" applyProtection="1" quotePrefix="1">
      <alignment horizontal="right"/>
      <protection/>
    </xf>
    <xf numFmtId="0" fontId="17" fillId="33" borderId="15" xfId="69" applyFont="1" applyFill="1" applyBorder="1" applyAlignment="1" applyProtection="1" quotePrefix="1">
      <alignment horizontal="right"/>
      <protection/>
    </xf>
    <xf numFmtId="49" fontId="3" fillId="33" borderId="0" xfId="72" applyNumberFormat="1" applyFont="1" applyFill="1" applyBorder="1" applyAlignment="1" applyProtection="1">
      <alignment horizontal="left" vertical="center" indent="1"/>
      <protection/>
    </xf>
    <xf numFmtId="49" fontId="3" fillId="33" borderId="0" xfId="72" applyNumberFormat="1" applyFont="1" applyFill="1" applyBorder="1" applyAlignment="1" applyProtection="1">
      <alignment vertical="center"/>
      <protection/>
    </xf>
    <xf numFmtId="49" fontId="3" fillId="33" borderId="16" xfId="72" applyNumberFormat="1" applyFont="1" applyFill="1" applyBorder="1" applyAlignment="1" applyProtection="1">
      <alignment horizontal="left" vertical="center" indent="1"/>
      <protection/>
    </xf>
    <xf numFmtId="49" fontId="3" fillId="33" borderId="16" xfId="72" applyNumberFormat="1" applyFont="1" applyFill="1" applyBorder="1" applyAlignment="1" applyProtection="1">
      <alignment vertical="center"/>
      <protection/>
    </xf>
    <xf numFmtId="167" fontId="3" fillId="33" borderId="15" xfId="69" applyNumberFormat="1" applyFont="1" applyFill="1" applyBorder="1" applyAlignment="1" applyProtection="1" quotePrefix="1">
      <alignment horizontal="right"/>
      <protection/>
    </xf>
    <xf numFmtId="49" fontId="3" fillId="33" borderId="23" xfId="72" applyNumberFormat="1" applyFont="1" applyFill="1" applyBorder="1" applyAlignment="1" applyProtection="1">
      <alignment horizontal="left" vertical="center"/>
      <protection/>
    </xf>
    <xf numFmtId="167" fontId="3" fillId="33" borderId="13" xfId="69" applyNumberFormat="1" applyFont="1" applyFill="1" applyBorder="1" applyAlignment="1" applyProtection="1" quotePrefix="1">
      <alignment horizontal="right"/>
      <protection/>
    </xf>
    <xf numFmtId="37" fontId="143" fillId="0" borderId="0" xfId="80" applyFont="1" applyFill="1" applyProtection="1">
      <alignment/>
      <protection/>
    </xf>
    <xf numFmtId="37" fontId="0" fillId="0" borderId="0" xfId="80" applyFont="1" applyFill="1" applyProtection="1">
      <alignment/>
      <protection/>
    </xf>
    <xf numFmtId="37" fontId="152" fillId="0" borderId="0" xfId="80" applyFont="1" applyFill="1" applyBorder="1" applyAlignment="1" applyProtection="1">
      <alignment horizontal="center"/>
      <protection/>
    </xf>
    <xf numFmtId="37" fontId="13" fillId="0" borderId="0" xfId="80" applyFont="1" applyFill="1" applyAlignment="1" applyProtection="1">
      <alignment horizontal="left"/>
      <protection locked="0"/>
    </xf>
    <xf numFmtId="37" fontId="0" fillId="0" borderId="0" xfId="80" applyFont="1" applyFill="1" applyProtection="1">
      <alignment/>
      <protection locked="0"/>
    </xf>
    <xf numFmtId="177" fontId="13" fillId="33" borderId="19" xfId="69" applyNumberFormat="1" applyFont="1" applyFill="1" applyBorder="1" applyAlignment="1" applyProtection="1" quotePrefix="1">
      <alignment horizontal="right"/>
      <protection/>
    </xf>
    <xf numFmtId="0" fontId="13" fillId="33" borderId="22" xfId="69" applyFont="1" applyFill="1" applyBorder="1" applyAlignment="1" applyProtection="1">
      <alignment/>
      <protection/>
    </xf>
    <xf numFmtId="166" fontId="13" fillId="33" borderId="22" xfId="69" applyNumberFormat="1" applyFont="1" applyFill="1" applyBorder="1" applyAlignment="1" applyProtection="1">
      <alignment horizontal="right"/>
      <protection/>
    </xf>
    <xf numFmtId="164" fontId="13" fillId="33" borderId="15" xfId="69" applyNumberFormat="1" applyFont="1" applyFill="1" applyBorder="1" applyAlignment="1" applyProtection="1">
      <alignment/>
      <protection/>
    </xf>
    <xf numFmtId="0" fontId="22" fillId="33" borderId="0" xfId="69" applyFont="1" applyFill="1" applyBorder="1" applyAlignment="1" applyProtection="1">
      <alignment horizontal="left" indent="1"/>
      <protection/>
    </xf>
    <xf numFmtId="0" fontId="13" fillId="33" borderId="15" xfId="69" applyFont="1" applyFill="1" applyBorder="1" applyAlignment="1" applyProtection="1">
      <alignment/>
      <protection/>
    </xf>
    <xf numFmtId="0" fontId="13" fillId="33" borderId="16" xfId="69" applyFont="1" applyFill="1" applyBorder="1" applyAlignment="1" applyProtection="1">
      <alignment/>
      <protection/>
    </xf>
    <xf numFmtId="0" fontId="13" fillId="33" borderId="20" xfId="69" applyFont="1" applyFill="1" applyBorder="1" applyAlignment="1" applyProtection="1">
      <alignment horizontal="left" wrapText="1" indent="3"/>
      <protection/>
    </xf>
    <xf numFmtId="0" fontId="13" fillId="33" borderId="23" xfId="69" applyFont="1" applyFill="1" applyBorder="1" applyAlignment="1" applyProtection="1" quotePrefix="1">
      <alignment horizontal="left"/>
      <protection/>
    </xf>
    <xf numFmtId="164" fontId="13" fillId="33" borderId="13" xfId="69" applyNumberFormat="1" applyFont="1" applyFill="1" applyBorder="1" applyAlignment="1" applyProtection="1">
      <alignment/>
      <protection/>
    </xf>
    <xf numFmtId="164" fontId="22" fillId="33" borderId="23" xfId="69" applyNumberFormat="1" applyFont="1" applyFill="1" applyBorder="1" applyAlignment="1" applyProtection="1">
      <alignment/>
      <protection/>
    </xf>
    <xf numFmtId="164" fontId="158" fillId="33" borderId="23" xfId="69" applyNumberFormat="1" applyFont="1" applyFill="1" applyBorder="1" applyAlignment="1" applyProtection="1">
      <alignment/>
      <protection/>
    </xf>
    <xf numFmtId="0" fontId="22" fillId="34" borderId="20" xfId="69" applyFont="1" applyFill="1" applyBorder="1" applyAlignment="1" applyProtection="1">
      <alignment horizontal="left" indent="1"/>
      <protection/>
    </xf>
    <xf numFmtId="0" fontId="151" fillId="33" borderId="0" xfId="69" applyFont="1" applyFill="1" applyBorder="1" applyAlignment="1" applyProtection="1">
      <alignment horizontal="left"/>
      <protection/>
    </xf>
    <xf numFmtId="37" fontId="0" fillId="0" borderId="0" xfId="77" applyFont="1" applyFill="1" applyProtection="1">
      <alignment/>
      <protection/>
    </xf>
    <xf numFmtId="37" fontId="152" fillId="0" borderId="0" xfId="77" applyFont="1" applyFill="1" applyAlignment="1" applyProtection="1">
      <alignment horizontal="center"/>
      <protection/>
    </xf>
    <xf numFmtId="37" fontId="15" fillId="0" borderId="0" xfId="77" applyFont="1" applyFill="1" applyProtection="1">
      <alignment/>
      <protection/>
    </xf>
    <xf numFmtId="37" fontId="12" fillId="0" borderId="0" xfId="77" applyFont="1" applyFill="1" applyProtection="1">
      <alignment/>
      <protection/>
    </xf>
    <xf numFmtId="37" fontId="13" fillId="0" borderId="0" xfId="77" applyFont="1" applyFill="1" applyProtection="1">
      <alignment/>
      <protection locked="0"/>
    </xf>
    <xf numFmtId="37" fontId="0" fillId="0" borderId="0" xfId="77" applyNumberFormat="1" applyFont="1" applyFill="1" applyProtection="1">
      <alignment/>
      <protection/>
    </xf>
    <xf numFmtId="169" fontId="0" fillId="0" borderId="0" xfId="77" applyNumberFormat="1" applyFont="1" applyFill="1" applyProtection="1">
      <alignment/>
      <protection/>
    </xf>
    <xf numFmtId="0" fontId="0" fillId="33" borderId="0" xfId="69" applyFont="1" applyFill="1" applyBorder="1" applyProtection="1">
      <alignment/>
      <protection/>
    </xf>
    <xf numFmtId="0" fontId="59" fillId="33" borderId="0" xfId="69" applyFont="1" applyFill="1" applyBorder="1" applyAlignment="1" applyProtection="1">
      <alignment horizontal="left"/>
      <protection/>
    </xf>
    <xf numFmtId="0" fontId="7" fillId="33" borderId="0" xfId="69" applyFont="1" applyFill="1" applyBorder="1" applyProtection="1">
      <alignment/>
      <protection/>
    </xf>
    <xf numFmtId="0" fontId="7" fillId="33" borderId="0" xfId="69" applyFont="1" applyFill="1" applyProtection="1">
      <alignment/>
      <protection/>
    </xf>
    <xf numFmtId="0" fontId="7" fillId="34" borderId="0" xfId="69" applyFont="1" applyFill="1" applyBorder="1" applyAlignment="1" applyProtection="1">
      <alignment vertical="top" wrapText="1"/>
      <protection locked="0"/>
    </xf>
    <xf numFmtId="0" fontId="6" fillId="34" borderId="0" xfId="69" applyNumberFormat="1" applyFont="1" applyFill="1" applyBorder="1" applyAlignment="1" applyProtection="1">
      <alignment horizontal="left" vertical="top" wrapText="1"/>
      <protection locked="0"/>
    </xf>
    <xf numFmtId="0" fontId="6" fillId="33" borderId="0" xfId="69" applyNumberFormat="1" applyFont="1" applyFill="1" applyBorder="1" applyAlignment="1" applyProtection="1">
      <alignment horizontal="left" vertical="top" wrapText="1"/>
      <protection/>
    </xf>
    <xf numFmtId="0" fontId="7" fillId="33" borderId="0" xfId="69" applyNumberFormat="1" applyFont="1" applyFill="1" applyBorder="1" applyAlignment="1" applyProtection="1">
      <alignment horizontal="left" vertical="top" wrapText="1"/>
      <protection/>
    </xf>
    <xf numFmtId="43" fontId="159" fillId="33" borderId="0" xfId="42" applyFont="1" applyFill="1" applyBorder="1" applyAlignment="1" applyProtection="1">
      <alignment/>
      <protection/>
    </xf>
    <xf numFmtId="43" fontId="160" fillId="33" borderId="0" xfId="42" applyFont="1" applyFill="1" applyBorder="1" applyAlignment="1" applyProtection="1">
      <alignment/>
      <protection/>
    </xf>
    <xf numFmtId="41" fontId="7" fillId="33" borderId="10" xfId="69" applyNumberFormat="1" applyFont="1" applyFill="1" applyBorder="1" applyAlignment="1" applyProtection="1">
      <alignment horizontal="right"/>
      <protection/>
    </xf>
    <xf numFmtId="41" fontId="7" fillId="33" borderId="18" xfId="69" applyNumberFormat="1" applyFont="1" applyFill="1" applyBorder="1" applyAlignment="1" applyProtection="1">
      <alignment horizontal="right"/>
      <protection/>
    </xf>
    <xf numFmtId="41" fontId="6" fillId="33" borderId="19" xfId="69" applyNumberFormat="1" applyFont="1" applyFill="1" applyBorder="1" applyAlignment="1" applyProtection="1">
      <alignment horizontal="right"/>
      <protection/>
    </xf>
    <xf numFmtId="41" fontId="6" fillId="33" borderId="14" xfId="69" applyNumberFormat="1" applyFont="1" applyFill="1" applyBorder="1" applyAlignment="1" applyProtection="1">
      <alignment horizontal="right"/>
      <protection/>
    </xf>
    <xf numFmtId="41" fontId="7" fillId="33" borderId="18" xfId="69" applyNumberFormat="1" applyFont="1" applyFill="1" applyBorder="1" applyAlignment="1" applyProtection="1" quotePrefix="1">
      <alignment horizontal="right"/>
      <protection/>
    </xf>
    <xf numFmtId="0" fontId="7" fillId="33" borderId="19" xfId="69" applyNumberFormat="1" applyFont="1" applyFill="1" applyBorder="1" applyProtection="1">
      <alignment/>
      <protection/>
    </xf>
    <xf numFmtId="41" fontId="6" fillId="33" borderId="24" xfId="69" applyNumberFormat="1" applyFont="1" applyFill="1" applyBorder="1" applyAlignment="1" applyProtection="1">
      <alignment horizontal="right"/>
      <protection/>
    </xf>
    <xf numFmtId="41" fontId="7" fillId="33" borderId="22" xfId="69" applyNumberFormat="1" applyFont="1" applyFill="1" applyBorder="1" applyAlignment="1" applyProtection="1">
      <alignment horizontal="right"/>
      <protection/>
    </xf>
    <xf numFmtId="41" fontId="7" fillId="33" borderId="17" xfId="69" applyNumberFormat="1" applyFont="1" applyFill="1" applyBorder="1" applyAlignment="1" applyProtection="1" quotePrefix="1">
      <alignment horizontal="right"/>
      <protection/>
    </xf>
    <xf numFmtId="41" fontId="7" fillId="33" borderId="0" xfId="69" applyNumberFormat="1" applyFont="1" applyFill="1" applyBorder="1" applyAlignment="1" applyProtection="1">
      <alignment horizontal="right"/>
      <protection/>
    </xf>
    <xf numFmtId="41" fontId="7" fillId="33" borderId="24" xfId="69" applyNumberFormat="1" applyFont="1" applyFill="1" applyBorder="1" applyAlignment="1" applyProtection="1">
      <alignment horizontal="right"/>
      <protection/>
    </xf>
    <xf numFmtId="0" fontId="7" fillId="33" borderId="17" xfId="69" applyFont="1" applyFill="1" applyBorder="1" applyAlignment="1" applyProtection="1">
      <alignment horizontal="right"/>
      <protection/>
    </xf>
    <xf numFmtId="0" fontId="7" fillId="33" borderId="10" xfId="69" applyFont="1" applyFill="1" applyBorder="1" applyProtection="1">
      <alignment/>
      <protection/>
    </xf>
    <xf numFmtId="0" fontId="7" fillId="33" borderId="18" xfId="69" applyFont="1" applyFill="1" applyBorder="1" applyProtection="1">
      <alignment/>
      <protection/>
    </xf>
    <xf numFmtId="0" fontId="7" fillId="33" borderId="19" xfId="69" applyFont="1" applyFill="1" applyBorder="1" applyProtection="1">
      <alignment/>
      <protection/>
    </xf>
    <xf numFmtId="0" fontId="7" fillId="33" borderId="20" xfId="69" applyFont="1" applyFill="1" applyBorder="1" applyAlignment="1" applyProtection="1">
      <alignment horizontal="left" indent="2"/>
      <protection/>
    </xf>
    <xf numFmtId="0" fontId="7" fillId="34" borderId="20" xfId="69" applyFont="1" applyFill="1" applyBorder="1" applyAlignment="1" applyProtection="1">
      <alignment horizontal="left"/>
      <protection/>
    </xf>
    <xf numFmtId="0" fontId="7" fillId="33" borderId="20" xfId="69" applyFont="1" applyFill="1" applyBorder="1" applyAlignment="1" applyProtection="1">
      <alignment horizontal="left"/>
      <protection/>
    </xf>
    <xf numFmtId="41" fontId="6" fillId="34" borderId="27"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41" fontId="7" fillId="33" borderId="15"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xf>
    <xf numFmtId="41" fontId="6" fillId="33" borderId="27" xfId="42" applyNumberFormat="1" applyFont="1" applyFill="1" applyBorder="1" applyAlignment="1" applyProtection="1">
      <alignment horizontal="right"/>
      <protection/>
    </xf>
    <xf numFmtId="0" fontId="7" fillId="33" borderId="15" xfId="69" applyFont="1" applyFill="1" applyBorder="1" applyProtection="1">
      <alignment/>
      <protection/>
    </xf>
    <xf numFmtId="0" fontId="7" fillId="33" borderId="16" xfId="69" applyFont="1" applyFill="1" applyBorder="1" applyAlignment="1" applyProtection="1" quotePrefix="1">
      <alignment horizontal="left" indent="2"/>
      <protection/>
    </xf>
    <xf numFmtId="41" fontId="7" fillId="34" borderId="20" xfId="42" applyNumberFormat="1" applyFont="1" applyFill="1" applyBorder="1" applyAlignment="1" applyProtection="1">
      <alignment horizontal="right"/>
      <protection/>
    </xf>
    <xf numFmtId="41" fontId="7" fillId="34" borderId="15"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6" fillId="33" borderId="29" xfId="42" applyNumberFormat="1" applyFont="1" applyFill="1" applyBorder="1" applyAlignment="1" applyProtection="1">
      <alignment horizontal="right"/>
      <protection/>
    </xf>
    <xf numFmtId="169" fontId="7" fillId="33" borderId="15" xfId="42" applyNumberFormat="1" applyFont="1" applyFill="1" applyBorder="1" applyAlignment="1" applyProtection="1">
      <alignment/>
      <protection/>
    </xf>
    <xf numFmtId="41" fontId="7" fillId="33" borderId="12" xfId="42" applyNumberFormat="1" applyFont="1" applyFill="1" applyBorder="1" applyAlignment="1" applyProtection="1">
      <alignment horizontal="right"/>
      <protection/>
    </xf>
    <xf numFmtId="41" fontId="7" fillId="33" borderId="13" xfId="42" applyNumberFormat="1" applyFont="1" applyFill="1" applyBorder="1" applyAlignment="1" applyProtection="1">
      <alignment horizontal="right"/>
      <protection/>
    </xf>
    <xf numFmtId="41" fontId="6" fillId="33" borderId="11" xfId="42" applyNumberFormat="1" applyFont="1" applyFill="1" applyBorder="1" applyAlignment="1" applyProtection="1">
      <alignment horizontal="right"/>
      <protection/>
    </xf>
    <xf numFmtId="0" fontId="7" fillId="33" borderId="13" xfId="69" applyFont="1" applyFill="1" applyBorder="1" applyProtection="1">
      <alignment/>
      <protection/>
    </xf>
    <xf numFmtId="0" fontId="0" fillId="0" borderId="0" xfId="0" applyAlignment="1" applyProtection="1">
      <alignment/>
      <protection/>
    </xf>
    <xf numFmtId="0" fontId="143" fillId="0" borderId="0" xfId="0" applyFont="1" applyAlignment="1" applyProtection="1">
      <alignment horizontal="center"/>
      <protection/>
    </xf>
    <xf numFmtId="0" fontId="15" fillId="0" borderId="0" xfId="0" applyFont="1" applyAlignment="1" applyProtection="1">
      <alignment/>
      <protection/>
    </xf>
    <xf numFmtId="0" fontId="0"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7" fillId="34" borderId="0" xfId="70" applyFont="1" applyFill="1" applyBorder="1" applyProtection="1">
      <alignment/>
      <protection/>
    </xf>
    <xf numFmtId="0" fontId="6" fillId="34" borderId="0" xfId="70" applyFont="1" applyFill="1" applyBorder="1" applyAlignment="1" applyProtection="1">
      <alignment horizontal="right"/>
      <protection/>
    </xf>
    <xf numFmtId="41" fontId="3" fillId="33" borderId="19" xfId="70" applyNumberFormat="1" applyFont="1" applyFill="1" applyBorder="1" applyAlignment="1" applyProtection="1">
      <alignment horizontal="right"/>
      <protection/>
    </xf>
    <xf numFmtId="0" fontId="17" fillId="33" borderId="19" xfId="70" applyFont="1" applyFill="1" applyBorder="1" applyAlignment="1" applyProtection="1">
      <alignment horizontal="right"/>
      <protection/>
    </xf>
    <xf numFmtId="41" fontId="3" fillId="33" borderId="0" xfId="70" applyNumberFormat="1" applyFont="1" applyFill="1" applyBorder="1" applyAlignment="1" applyProtection="1" quotePrefix="1">
      <alignment horizontal="right"/>
      <protection/>
    </xf>
    <xf numFmtId="41" fontId="3" fillId="33" borderId="24" xfId="70" applyNumberFormat="1" applyFont="1" applyFill="1" applyBorder="1" applyAlignment="1" applyProtection="1" quotePrefix="1">
      <alignment horizontal="right"/>
      <protection/>
    </xf>
    <xf numFmtId="0" fontId="17" fillId="33" borderId="17" xfId="70" applyFont="1" applyFill="1" applyBorder="1" applyAlignment="1" applyProtection="1" quotePrefix="1">
      <alignment horizontal="left" indent="3"/>
      <protection/>
    </xf>
    <xf numFmtId="0" fontId="17" fillId="33" borderId="0" xfId="70" applyFont="1" applyFill="1" applyBorder="1" applyAlignment="1" applyProtection="1">
      <alignment horizontal="right"/>
      <protection/>
    </xf>
    <xf numFmtId="0" fontId="3" fillId="33" borderId="0" xfId="70" applyFont="1" applyFill="1" applyBorder="1" applyAlignment="1" applyProtection="1">
      <alignment horizontal="right"/>
      <protection/>
    </xf>
    <xf numFmtId="0" fontId="17" fillId="33" borderId="22" xfId="70" applyFont="1" applyFill="1" applyBorder="1" applyProtection="1">
      <alignment/>
      <protection/>
    </xf>
    <xf numFmtId="0" fontId="17" fillId="33" borderId="10" xfId="70" applyFont="1" applyFill="1" applyBorder="1" applyAlignment="1" applyProtection="1">
      <alignment horizontal="right"/>
      <protection/>
    </xf>
    <xf numFmtId="0" fontId="3" fillId="33" borderId="18" xfId="70" applyFont="1" applyFill="1" applyBorder="1" applyAlignment="1" applyProtection="1">
      <alignment horizontal="right"/>
      <protection/>
    </xf>
    <xf numFmtId="41" fontId="3" fillId="34" borderId="20" xfId="70" applyNumberFormat="1" applyFont="1" applyFill="1" applyBorder="1" applyAlignment="1" applyProtection="1">
      <alignment horizontal="right"/>
      <protection/>
    </xf>
    <xf numFmtId="41" fontId="3" fillId="33" borderId="15" xfId="70" applyNumberFormat="1" applyFont="1" applyFill="1" applyBorder="1" applyAlignment="1" applyProtection="1">
      <alignment horizontal="right"/>
      <protection/>
    </xf>
    <xf numFmtId="169" fontId="17" fillId="33" borderId="15" xfId="42" applyNumberFormat="1" applyFont="1" applyFill="1" applyBorder="1" applyAlignment="1" applyProtection="1">
      <alignment/>
      <protection/>
    </xf>
    <xf numFmtId="0" fontId="3" fillId="33" borderId="23" xfId="69" applyFont="1" applyFill="1" applyBorder="1" applyAlignment="1" applyProtection="1">
      <alignment/>
      <protection/>
    </xf>
    <xf numFmtId="41" fontId="3" fillId="33" borderId="16" xfId="70" applyNumberFormat="1" applyFont="1" applyFill="1" applyBorder="1" applyAlignment="1" applyProtection="1">
      <alignment horizontal="right"/>
      <protection/>
    </xf>
    <xf numFmtId="169" fontId="17" fillId="33" borderId="17" xfId="42" applyNumberFormat="1" applyFont="1" applyFill="1" applyBorder="1" applyAlignment="1" applyProtection="1">
      <alignment/>
      <protection/>
    </xf>
    <xf numFmtId="0" fontId="3" fillId="34" borderId="18" xfId="70" applyFont="1" applyFill="1" applyBorder="1" applyAlignment="1" applyProtection="1">
      <alignment horizontal="right"/>
      <protection/>
    </xf>
    <xf numFmtId="0" fontId="3" fillId="34" borderId="15" xfId="70" applyFont="1" applyFill="1" applyBorder="1" applyProtection="1">
      <alignment/>
      <protection/>
    </xf>
    <xf numFmtId="0" fontId="17" fillId="33" borderId="19" xfId="70" applyFont="1" applyFill="1" applyBorder="1" applyProtection="1">
      <alignment/>
      <protection/>
    </xf>
    <xf numFmtId="0" fontId="3" fillId="34" borderId="0" xfId="70" applyFont="1" applyFill="1" applyBorder="1" applyAlignment="1" applyProtection="1">
      <alignment horizontal="right"/>
      <protection/>
    </xf>
    <xf numFmtId="0" fontId="17" fillId="33" borderId="15" xfId="70" applyFont="1" applyFill="1" applyBorder="1" applyProtection="1">
      <alignment/>
      <protection/>
    </xf>
    <xf numFmtId="0" fontId="3" fillId="34" borderId="15" xfId="70" applyFont="1" applyFill="1" applyBorder="1" applyAlignment="1" applyProtection="1">
      <alignment horizontal="right"/>
      <protection/>
    </xf>
    <xf numFmtId="178" fontId="3" fillId="34" borderId="15" xfId="42" applyNumberFormat="1" applyFont="1" applyFill="1" applyBorder="1" applyAlignment="1" applyProtection="1">
      <alignment horizontal="right"/>
      <protection/>
    </xf>
    <xf numFmtId="178" fontId="3" fillId="34" borderId="0" xfId="42" applyNumberFormat="1" applyFont="1" applyFill="1" applyBorder="1" applyAlignment="1" applyProtection="1">
      <alignment horizontal="right"/>
      <protection/>
    </xf>
    <xf numFmtId="179" fontId="3" fillId="34" borderId="20" xfId="42" applyNumberFormat="1" applyFont="1" applyFill="1" applyBorder="1" applyAlignment="1" applyProtection="1">
      <alignment horizontal="right"/>
      <protection/>
    </xf>
    <xf numFmtId="0" fontId="3" fillId="34" borderId="20" xfId="70" applyFont="1" applyFill="1" applyBorder="1" applyAlignment="1" applyProtection="1" quotePrefix="1">
      <alignment horizontal="left"/>
      <protection/>
    </xf>
    <xf numFmtId="179" fontId="3" fillId="34" borderId="0" xfId="42" applyNumberFormat="1" applyFont="1" applyFill="1" applyBorder="1" applyAlignment="1" applyProtection="1">
      <alignment horizontal="right"/>
      <protection/>
    </xf>
    <xf numFmtId="171" fontId="3" fillId="34" borderId="15" xfId="70" applyNumberFormat="1" applyFont="1" applyFill="1" applyBorder="1" applyAlignment="1" applyProtection="1">
      <alignment horizontal="right"/>
      <protection/>
    </xf>
    <xf numFmtId="0" fontId="17" fillId="33" borderId="16" xfId="69" applyFont="1" applyFill="1" applyBorder="1" applyAlignment="1" applyProtection="1">
      <alignment/>
      <protection/>
    </xf>
    <xf numFmtId="0" fontId="17" fillId="33" borderId="23" xfId="69" applyFont="1" applyFill="1" applyBorder="1" applyAlignment="1" applyProtection="1">
      <alignment/>
      <protection/>
    </xf>
    <xf numFmtId="178" fontId="3" fillId="34" borderId="17" xfId="42" applyNumberFormat="1" applyFont="1" applyFill="1" applyBorder="1" applyAlignment="1" applyProtection="1">
      <alignment horizontal="right"/>
      <protection/>
    </xf>
    <xf numFmtId="0" fontId="17" fillId="33" borderId="17" xfId="70" applyFont="1" applyFill="1" applyBorder="1" applyProtection="1">
      <alignment/>
      <protection/>
    </xf>
    <xf numFmtId="0" fontId="149" fillId="33" borderId="0" xfId="70" applyFont="1" applyFill="1" applyBorder="1" applyAlignment="1" applyProtection="1">
      <alignment horizontal="right"/>
      <protection/>
    </xf>
    <xf numFmtId="0" fontId="149" fillId="34" borderId="0" xfId="70" applyFont="1" applyFill="1" applyBorder="1" applyAlignment="1" applyProtection="1">
      <alignment horizontal="right"/>
      <protection/>
    </xf>
    <xf numFmtId="41" fontId="3" fillId="34" borderId="22" xfId="97" applyNumberFormat="1" applyFont="1" applyFill="1" applyBorder="1" applyAlignment="1" applyProtection="1">
      <alignment horizontal="right"/>
      <protection/>
    </xf>
    <xf numFmtId="180" fontId="17" fillId="33" borderId="17" xfId="53" applyNumberFormat="1" applyFont="1" applyFill="1" applyBorder="1" applyAlignment="1" applyProtection="1">
      <alignment/>
      <protection/>
    </xf>
    <xf numFmtId="0" fontId="7" fillId="33" borderId="23" xfId="69" applyFont="1" applyFill="1" applyBorder="1" applyAlignment="1" applyProtection="1">
      <alignment horizontal="left" indent="2"/>
      <protection/>
    </xf>
    <xf numFmtId="0" fontId="7" fillId="33" borderId="0" xfId="69" applyFont="1" applyFill="1" applyBorder="1" applyAlignment="1" applyProtection="1">
      <alignment horizontal="left" indent="2"/>
      <protection/>
    </xf>
    <xf numFmtId="0" fontId="0" fillId="34" borderId="0" xfId="70" applyFill="1" applyProtection="1">
      <alignment/>
      <protection/>
    </xf>
    <xf numFmtId="0" fontId="146" fillId="33" borderId="0" xfId="69" applyFont="1" applyFill="1" applyBorder="1" applyAlignment="1" applyProtection="1" quotePrefix="1">
      <alignment horizontal="left" vertical="top"/>
      <protection/>
    </xf>
    <xf numFmtId="0" fontId="10" fillId="0" borderId="0" xfId="82" applyNumberFormat="1" applyFont="1" applyFill="1" applyBorder="1" applyAlignment="1" applyProtection="1">
      <alignment horizontal="left"/>
      <protection/>
    </xf>
    <xf numFmtId="37" fontId="13" fillId="0" borderId="0" xfId="82" applyFont="1" applyFill="1" applyProtection="1">
      <alignment/>
      <protection/>
    </xf>
    <xf numFmtId="0" fontId="161" fillId="33" borderId="0" xfId="0" applyFont="1" applyFill="1" applyBorder="1" applyAlignment="1" applyProtection="1">
      <alignment horizontal="center" wrapText="1"/>
      <protection/>
    </xf>
    <xf numFmtId="0" fontId="13" fillId="34" borderId="0" xfId="0" applyFont="1" applyFill="1" applyAlignment="1" applyProtection="1">
      <alignment vertical="center"/>
      <protection/>
    </xf>
    <xf numFmtId="0" fontId="13" fillId="33" borderId="0" xfId="0" applyFont="1" applyFill="1" applyBorder="1" applyAlignment="1" applyProtection="1">
      <alignment horizontal="left"/>
      <protection/>
    </xf>
    <xf numFmtId="0" fontId="22" fillId="33" borderId="0" xfId="0" applyFont="1" applyFill="1" applyBorder="1" applyAlignment="1" applyProtection="1">
      <alignment horizontal="center" vertical="center"/>
      <protection/>
    </xf>
    <xf numFmtId="41" fontId="22" fillId="33" borderId="10" xfId="0" applyNumberFormat="1" applyFont="1" applyFill="1" applyBorder="1" applyAlignment="1" applyProtection="1">
      <alignment horizontal="right" vertical="center"/>
      <protection/>
    </xf>
    <xf numFmtId="41" fontId="22" fillId="33" borderId="18" xfId="0" applyNumberFormat="1" applyFont="1" applyFill="1" applyBorder="1" applyAlignment="1" applyProtection="1">
      <alignment horizontal="right" vertical="center"/>
      <protection/>
    </xf>
    <xf numFmtId="41" fontId="13" fillId="33" borderId="18" xfId="0" applyNumberFormat="1" applyFont="1" applyFill="1" applyBorder="1" applyAlignment="1" applyProtection="1">
      <alignment horizontal="right" vertical="center"/>
      <protection/>
    </xf>
    <xf numFmtId="41" fontId="13" fillId="33" borderId="19" xfId="0" applyNumberFormat="1" applyFont="1" applyFill="1" applyBorder="1" applyAlignment="1" applyProtection="1">
      <alignment horizontal="right" vertical="center"/>
      <protection/>
    </xf>
    <xf numFmtId="41" fontId="13" fillId="33" borderId="25" xfId="0" applyNumberFormat="1" applyFont="1" applyFill="1" applyBorder="1" applyAlignment="1" applyProtection="1" quotePrefix="1">
      <alignment horizontal="right" vertical="center"/>
      <protection/>
    </xf>
    <xf numFmtId="41" fontId="13" fillId="33" borderId="18" xfId="0" applyNumberFormat="1" applyFont="1" applyFill="1" applyBorder="1" applyAlignment="1" applyProtection="1" quotePrefix="1">
      <alignment horizontal="right" vertical="center"/>
      <protection/>
    </xf>
    <xf numFmtId="0" fontId="13" fillId="33" borderId="19" xfId="0" applyNumberFormat="1" applyFont="1" applyFill="1" applyBorder="1" applyAlignment="1" applyProtection="1">
      <alignment vertical="center"/>
      <protection/>
    </xf>
    <xf numFmtId="0" fontId="64" fillId="33" borderId="0" xfId="0" applyFont="1" applyFill="1" applyBorder="1" applyAlignment="1" applyProtection="1">
      <alignment horizontal="center" vertical="center"/>
      <protection/>
    </xf>
    <xf numFmtId="0" fontId="13" fillId="33" borderId="17" xfId="0" applyFont="1" applyFill="1" applyBorder="1" applyAlignment="1" applyProtection="1">
      <alignment horizontal="right" vertical="center"/>
      <protection/>
    </xf>
    <xf numFmtId="0" fontId="13" fillId="33" borderId="0" xfId="0" applyFont="1" applyFill="1" applyBorder="1" applyAlignment="1" applyProtection="1" quotePrefix="1">
      <alignment horizontal="left" vertical="center"/>
      <protection/>
    </xf>
    <xf numFmtId="0" fontId="13" fillId="33" borderId="22" xfId="0" applyFont="1" applyFill="1" applyBorder="1" applyAlignment="1" applyProtection="1" quotePrefix="1">
      <alignment horizontal="left" vertical="center"/>
      <protection/>
    </xf>
    <xf numFmtId="169" fontId="13" fillId="33" borderId="0" xfId="0" applyNumberFormat="1" applyFont="1" applyFill="1" applyBorder="1" applyAlignment="1" applyProtection="1">
      <alignment vertical="center"/>
      <protection/>
    </xf>
    <xf numFmtId="169" fontId="22" fillId="33" borderId="10" xfId="42" applyNumberFormat="1" applyFont="1" applyFill="1" applyBorder="1" applyAlignment="1" applyProtection="1" quotePrefix="1">
      <alignment vertical="center"/>
      <protection/>
    </xf>
    <xf numFmtId="169" fontId="22" fillId="33" borderId="18" xfId="42" applyNumberFormat="1" applyFont="1" applyFill="1" applyBorder="1" applyAlignment="1" applyProtection="1" quotePrefix="1">
      <alignment vertical="center"/>
      <protection/>
    </xf>
    <xf numFmtId="169" fontId="13" fillId="33" borderId="15" xfId="42" applyNumberFormat="1" applyFont="1" applyFill="1" applyBorder="1" applyAlignment="1" applyProtection="1" quotePrefix="1">
      <alignment vertical="center"/>
      <protection/>
    </xf>
    <xf numFmtId="169" fontId="22" fillId="33" borderId="0" xfId="42" applyNumberFormat="1" applyFont="1" applyFill="1" applyBorder="1" applyAlignment="1" applyProtection="1" quotePrefix="1">
      <alignment vertical="center"/>
      <protection/>
    </xf>
    <xf numFmtId="0" fontId="22" fillId="33" borderId="20" xfId="0" applyFont="1" applyFill="1" applyBorder="1" applyAlignment="1" applyProtection="1">
      <alignment horizontal="center" vertical="center"/>
      <protection/>
    </xf>
    <xf numFmtId="169" fontId="13" fillId="33" borderId="20" xfId="42" applyNumberFormat="1" applyFont="1" applyFill="1" applyBorder="1" applyAlignment="1" applyProtection="1" quotePrefix="1">
      <alignment vertical="center"/>
      <protection/>
    </xf>
    <xf numFmtId="169" fontId="22" fillId="33" borderId="15" xfId="42" applyNumberFormat="1" applyFont="1" applyFill="1" applyBorder="1" applyAlignment="1" applyProtection="1" quotePrefix="1">
      <alignment vertical="center"/>
      <protection/>
    </xf>
    <xf numFmtId="169" fontId="13" fillId="33" borderId="0" xfId="42" applyNumberFormat="1" applyFont="1" applyFill="1" applyBorder="1" applyAlignment="1" applyProtection="1" quotePrefix="1">
      <alignment vertical="center"/>
      <protection/>
    </xf>
    <xf numFmtId="169" fontId="13" fillId="33" borderId="12" xfId="42" applyNumberFormat="1" applyFont="1" applyFill="1" applyBorder="1" applyAlignment="1" applyProtection="1" quotePrefix="1">
      <alignment vertical="center"/>
      <protection/>
    </xf>
    <xf numFmtId="169" fontId="22" fillId="33" borderId="13" xfId="42" applyNumberFormat="1" applyFont="1" applyFill="1" applyBorder="1" applyAlignment="1" applyProtection="1" quotePrefix="1">
      <alignment vertical="center"/>
      <protection/>
    </xf>
    <xf numFmtId="169" fontId="13" fillId="33" borderId="13" xfId="42" applyNumberFormat="1" applyFont="1" applyFill="1" applyBorder="1" applyAlignment="1" applyProtection="1" quotePrefix="1">
      <alignment vertical="center"/>
      <protection/>
    </xf>
    <xf numFmtId="43" fontId="22" fillId="33" borderId="0" xfId="42" applyNumberFormat="1" applyFont="1" applyFill="1" applyBorder="1" applyAlignment="1" applyProtection="1" quotePrefix="1">
      <alignment vertical="center"/>
      <protection/>
    </xf>
    <xf numFmtId="43" fontId="13" fillId="33" borderId="20" xfId="42" applyNumberFormat="1" applyFont="1" applyFill="1" applyBorder="1" applyAlignment="1" applyProtection="1" quotePrefix="1">
      <alignment vertical="center"/>
      <protection/>
    </xf>
    <xf numFmtId="0" fontId="22" fillId="33" borderId="21" xfId="0" applyFont="1" applyFill="1" applyBorder="1" applyAlignment="1" applyProtection="1">
      <alignment horizontal="center" vertical="center"/>
      <protection/>
    </xf>
    <xf numFmtId="43" fontId="13" fillId="33" borderId="22" xfId="42" applyNumberFormat="1" applyFont="1" applyFill="1" applyBorder="1" applyAlignment="1" applyProtection="1" quotePrefix="1">
      <alignment vertical="center"/>
      <protection/>
    </xf>
    <xf numFmtId="169" fontId="22" fillId="33" borderId="17" xfId="42" applyNumberFormat="1" applyFont="1" applyFill="1" applyBorder="1" applyAlignment="1" applyProtection="1" quotePrefix="1">
      <alignment vertical="center"/>
      <protection/>
    </xf>
    <xf numFmtId="169" fontId="22" fillId="33" borderId="19" xfId="42" applyNumberFormat="1" applyFont="1" applyFill="1" applyBorder="1" applyAlignment="1" applyProtection="1" quotePrefix="1">
      <alignment vertical="center"/>
      <protection/>
    </xf>
    <xf numFmtId="0" fontId="13" fillId="34" borderId="20" xfId="0" applyFont="1" applyFill="1" applyBorder="1" applyAlignment="1" applyProtection="1">
      <alignment/>
      <protection/>
    </xf>
    <xf numFmtId="0" fontId="13" fillId="34" borderId="16" xfId="0" applyFont="1" applyFill="1" applyBorder="1" applyAlignment="1" applyProtection="1">
      <alignment/>
      <protection/>
    </xf>
    <xf numFmtId="171" fontId="22" fillId="33" borderId="0" xfId="42" applyNumberFormat="1" applyFont="1" applyFill="1" applyBorder="1" applyAlignment="1" applyProtection="1" quotePrefix="1">
      <alignment vertical="center"/>
      <protection/>
    </xf>
    <xf numFmtId="172" fontId="22" fillId="33" borderId="17" xfId="42" applyNumberFormat="1" applyFont="1" applyFill="1" applyBorder="1" applyAlignment="1" applyProtection="1" quotePrefix="1">
      <alignment vertical="center"/>
      <protection/>
    </xf>
    <xf numFmtId="172" fontId="22" fillId="33" borderId="15" xfId="42" applyNumberFormat="1" applyFont="1" applyFill="1" applyBorder="1" applyAlignment="1" applyProtection="1" quotePrefix="1">
      <alignment vertical="center"/>
      <protection/>
    </xf>
    <xf numFmtId="172" fontId="22" fillId="33" borderId="0" xfId="42" applyNumberFormat="1" applyFont="1" applyFill="1" applyBorder="1" applyAlignment="1" applyProtection="1" quotePrefix="1">
      <alignment vertical="center"/>
      <protection/>
    </xf>
    <xf numFmtId="0" fontId="22" fillId="33" borderId="16" xfId="0" applyFont="1" applyFill="1" applyBorder="1" applyAlignment="1" applyProtection="1">
      <alignment horizontal="center" vertical="center"/>
      <protection/>
    </xf>
    <xf numFmtId="169" fontId="22" fillId="33" borderId="25" xfId="42" applyNumberFormat="1" applyFont="1" applyFill="1" applyBorder="1" applyAlignment="1" applyProtection="1" quotePrefix="1">
      <alignment vertical="center"/>
      <protection/>
    </xf>
    <xf numFmtId="0" fontId="10" fillId="34" borderId="0" xfId="0" applyFont="1" applyFill="1" applyAlignment="1" applyProtection="1">
      <alignment/>
      <protection/>
    </xf>
    <xf numFmtId="169" fontId="51" fillId="33" borderId="0" xfId="42" applyNumberFormat="1" applyFont="1" applyFill="1" applyBorder="1" applyAlignment="1" applyProtection="1" quotePrefix="1">
      <alignment vertical="center"/>
      <protection/>
    </xf>
    <xf numFmtId="169" fontId="10" fillId="33" borderId="0" xfId="42" applyNumberFormat="1" applyFont="1" applyFill="1" applyBorder="1" applyAlignment="1" applyProtection="1" quotePrefix="1">
      <alignment vertical="center"/>
      <protection/>
    </xf>
    <xf numFmtId="0" fontId="151" fillId="33" borderId="0" xfId="0" applyNumberFormat="1" applyFont="1" applyFill="1" applyBorder="1" applyAlignment="1" applyProtection="1">
      <alignment horizontal="center" vertical="top"/>
      <protection/>
    </xf>
    <xf numFmtId="0" fontId="13" fillId="34" borderId="0" xfId="0" applyFont="1" applyFill="1" applyAlignment="1" applyProtection="1">
      <alignment/>
      <protection/>
    </xf>
    <xf numFmtId="0" fontId="13" fillId="34" borderId="0" xfId="0" applyFont="1" applyFill="1" applyAlignment="1" applyProtection="1">
      <alignment/>
      <protection locked="0"/>
    </xf>
    <xf numFmtId="0" fontId="65" fillId="33" borderId="0" xfId="0" applyFont="1" applyFill="1" applyAlignment="1" applyProtection="1">
      <alignment/>
      <protection/>
    </xf>
    <xf numFmtId="0" fontId="65" fillId="33" borderId="22" xfId="0" applyFont="1" applyFill="1" applyBorder="1" applyAlignment="1" applyProtection="1">
      <alignment/>
      <protection/>
    </xf>
    <xf numFmtId="0" fontId="3" fillId="34" borderId="0" xfId="0" applyFont="1" applyFill="1" applyAlignment="1" applyProtection="1">
      <alignment vertical="center"/>
      <protection/>
    </xf>
    <xf numFmtId="41" fontId="17" fillId="33" borderId="10" xfId="0" applyNumberFormat="1" applyFont="1" applyFill="1" applyBorder="1" applyAlignment="1" applyProtection="1">
      <alignment horizontal="right"/>
      <protection/>
    </xf>
    <xf numFmtId="41" fontId="17" fillId="33" borderId="18" xfId="0" applyNumberFormat="1" applyFont="1" applyFill="1" applyBorder="1" applyAlignment="1" applyProtection="1">
      <alignment horizontal="right"/>
      <protection/>
    </xf>
    <xf numFmtId="41" fontId="3" fillId="33" borderId="18" xfId="0" applyNumberFormat="1" applyFont="1" applyFill="1" applyBorder="1" applyAlignment="1" applyProtection="1">
      <alignment horizontal="right"/>
      <protection/>
    </xf>
    <xf numFmtId="41" fontId="3" fillId="33" borderId="0" xfId="0" applyNumberFormat="1" applyFont="1" applyFill="1" applyBorder="1" applyAlignment="1" applyProtection="1">
      <alignment horizontal="right"/>
      <protection/>
    </xf>
    <xf numFmtId="41" fontId="3" fillId="33" borderId="25" xfId="0" applyNumberFormat="1" applyFont="1" applyFill="1" applyBorder="1" applyAlignment="1" applyProtection="1" quotePrefix="1">
      <alignment horizontal="right"/>
      <protection/>
    </xf>
    <xf numFmtId="41" fontId="3" fillId="33" borderId="18" xfId="0" applyNumberFormat="1" applyFont="1" applyFill="1" applyBorder="1" applyAlignment="1" applyProtection="1" quotePrefix="1">
      <alignment horizontal="right"/>
      <protection/>
    </xf>
    <xf numFmtId="0" fontId="3" fillId="33" borderId="19" xfId="0" applyNumberFormat="1" applyFont="1" applyFill="1" applyBorder="1" applyAlignment="1" applyProtection="1">
      <alignment vertical="center"/>
      <protection/>
    </xf>
    <xf numFmtId="41" fontId="17" fillId="33" borderId="24" xfId="0" applyNumberFormat="1" applyFont="1" applyFill="1" applyBorder="1" applyAlignment="1" applyProtection="1">
      <alignment horizontal="right"/>
      <protection/>
    </xf>
    <xf numFmtId="41" fontId="3" fillId="33" borderId="22" xfId="0" applyNumberFormat="1" applyFont="1" applyFill="1" applyBorder="1" applyAlignment="1" applyProtection="1">
      <alignment horizontal="right"/>
      <protection/>
    </xf>
    <xf numFmtId="41" fontId="3" fillId="33" borderId="17" xfId="0" applyNumberFormat="1" applyFont="1" applyFill="1" applyBorder="1" applyAlignment="1" applyProtection="1">
      <alignment horizontal="right"/>
      <protection/>
    </xf>
    <xf numFmtId="41" fontId="3" fillId="33" borderId="25" xfId="0" applyNumberFormat="1" applyFont="1" applyFill="1" applyBorder="1" applyAlignment="1" applyProtection="1">
      <alignment horizontal="right"/>
      <protection/>
    </xf>
    <xf numFmtId="0" fontId="3" fillId="33" borderId="17" xfId="0" applyFont="1" applyFill="1" applyBorder="1" applyAlignment="1" applyProtection="1">
      <alignment horizontal="right" vertical="center"/>
      <protection/>
    </xf>
    <xf numFmtId="0" fontId="3" fillId="33" borderId="0" xfId="0" applyFont="1" applyFill="1" applyBorder="1" applyAlignment="1" applyProtection="1" quotePrefix="1">
      <alignment horizontal="left" vertical="center"/>
      <protection/>
    </xf>
    <xf numFmtId="0" fontId="3" fillId="33" borderId="22" xfId="0" applyFont="1" applyFill="1" applyBorder="1" applyAlignment="1" applyProtection="1" quotePrefix="1">
      <alignment horizontal="left" vertical="center"/>
      <protection/>
    </xf>
    <xf numFmtId="169" fontId="3" fillId="33" borderId="0" xfId="0" applyNumberFormat="1" applyFont="1" applyFill="1" applyBorder="1" applyAlignment="1" applyProtection="1">
      <alignment vertical="center"/>
      <protection/>
    </xf>
    <xf numFmtId="0" fontId="3" fillId="34" borderId="0" xfId="0" applyFont="1" applyFill="1" applyAlignment="1" applyProtection="1">
      <alignment/>
      <protection/>
    </xf>
    <xf numFmtId="41" fontId="3" fillId="34" borderId="10" xfId="42" applyNumberFormat="1" applyFont="1" applyFill="1" applyBorder="1" applyAlignment="1" applyProtection="1" quotePrefix="1">
      <alignment horizontal="right" vertical="center"/>
      <protection/>
    </xf>
    <xf numFmtId="41" fontId="3" fillId="33" borderId="18" xfId="42" applyNumberFormat="1" applyFont="1" applyFill="1" applyBorder="1" applyAlignment="1" applyProtection="1" quotePrefix="1">
      <alignment horizontal="right" vertical="center"/>
      <protection/>
    </xf>
    <xf numFmtId="41" fontId="3" fillId="33" borderId="15" xfId="42" applyNumberFormat="1" applyFont="1" applyFill="1" applyBorder="1" applyAlignment="1" applyProtection="1" quotePrefix="1">
      <alignment horizontal="right" vertical="center"/>
      <protection/>
    </xf>
    <xf numFmtId="41" fontId="17" fillId="33" borderId="0" xfId="42" applyNumberFormat="1" applyFont="1" applyFill="1" applyBorder="1" applyAlignment="1" applyProtection="1" quotePrefix="1">
      <alignment horizontal="right" vertical="center"/>
      <protection/>
    </xf>
    <xf numFmtId="169" fontId="17" fillId="33" borderId="10" xfId="42" applyNumberFormat="1" applyFont="1" applyFill="1" applyBorder="1" applyAlignment="1" applyProtection="1" quotePrefix="1">
      <alignment vertical="center"/>
      <protection/>
    </xf>
    <xf numFmtId="169" fontId="17" fillId="33" borderId="18" xfId="42" applyNumberFormat="1" applyFont="1" applyFill="1" applyBorder="1" applyAlignment="1" applyProtection="1" quotePrefix="1">
      <alignment vertical="center"/>
      <protection/>
    </xf>
    <xf numFmtId="41" fontId="3" fillId="33" borderId="19" xfId="42" applyNumberFormat="1" applyFont="1" applyFill="1" applyBorder="1" applyAlignment="1" applyProtection="1" quotePrefix="1">
      <alignment horizontal="right" vertical="center"/>
      <protection/>
    </xf>
    <xf numFmtId="0" fontId="3" fillId="34" borderId="20" xfId="0" applyFont="1" applyFill="1" applyBorder="1" applyAlignment="1" applyProtection="1">
      <alignment horizontal="left"/>
      <protection/>
    </xf>
    <xf numFmtId="41" fontId="3" fillId="33" borderId="20" xfId="42" applyNumberFormat="1" applyFont="1" applyFill="1" applyBorder="1" applyAlignment="1" applyProtection="1" quotePrefix="1">
      <alignment horizontal="right"/>
      <protection/>
    </xf>
    <xf numFmtId="41" fontId="17" fillId="33" borderId="0" xfId="42" applyNumberFormat="1" applyFont="1" applyFill="1" applyBorder="1" applyAlignment="1" applyProtection="1" quotePrefix="1">
      <alignment horizontal="right"/>
      <protection/>
    </xf>
    <xf numFmtId="0" fontId="3" fillId="34" borderId="0" xfId="0" applyFont="1" applyFill="1" applyBorder="1" applyAlignment="1" applyProtection="1">
      <alignment horizontal="left"/>
      <protection/>
    </xf>
    <xf numFmtId="0" fontId="3" fillId="33" borderId="16" xfId="0" applyFont="1" applyFill="1" applyBorder="1" applyAlignment="1" applyProtection="1">
      <alignment/>
      <protection/>
    </xf>
    <xf numFmtId="0" fontId="3" fillId="35" borderId="20" xfId="0" applyFont="1" applyFill="1" applyBorder="1" applyAlignment="1" applyProtection="1">
      <alignment/>
      <protection/>
    </xf>
    <xf numFmtId="0" fontId="3" fillId="0" borderId="20" xfId="0" applyFont="1" applyFill="1" applyBorder="1" applyAlignment="1" applyProtection="1">
      <alignment/>
      <protection/>
    </xf>
    <xf numFmtId="41" fontId="3" fillId="33" borderId="17" xfId="42" applyNumberFormat="1" applyFont="1" applyFill="1" applyBorder="1" applyAlignment="1" applyProtection="1" quotePrefix="1">
      <alignment horizontal="right"/>
      <protection/>
    </xf>
    <xf numFmtId="41" fontId="3" fillId="33" borderId="17" xfId="42" applyNumberFormat="1" applyFont="1" applyFill="1" applyBorder="1" applyAlignment="1" applyProtection="1" quotePrefix="1">
      <alignment horizontal="right" vertical="center"/>
      <protection/>
    </xf>
    <xf numFmtId="0" fontId="3" fillId="34" borderId="20" xfId="0" applyFont="1" applyFill="1" applyBorder="1" applyAlignment="1" applyProtection="1">
      <alignment/>
      <protection/>
    </xf>
    <xf numFmtId="41" fontId="3" fillId="33" borderId="12" xfId="42" applyNumberFormat="1" applyFont="1" applyFill="1" applyBorder="1" applyAlignment="1" applyProtection="1" quotePrefix="1">
      <alignment horizontal="right"/>
      <protection/>
    </xf>
    <xf numFmtId="41" fontId="3" fillId="33" borderId="13" xfId="42" applyNumberFormat="1" applyFont="1" applyFill="1" applyBorder="1" applyAlignment="1" applyProtection="1" quotePrefix="1">
      <alignment horizontal="right"/>
      <protection/>
    </xf>
    <xf numFmtId="41" fontId="3" fillId="33" borderId="13" xfId="42" applyNumberFormat="1" applyFont="1" applyFill="1" applyBorder="1" applyAlignment="1" applyProtection="1" quotePrefix="1">
      <alignment horizontal="right" vertical="center"/>
      <protection/>
    </xf>
    <xf numFmtId="0" fontId="151" fillId="33" borderId="0" xfId="0" applyNumberFormat="1" applyFont="1" applyFill="1" applyBorder="1" applyAlignment="1" applyProtection="1">
      <alignment horizontal="left" vertical="top"/>
      <protection/>
    </xf>
    <xf numFmtId="37" fontId="13" fillId="0" borderId="0" xfId="73" applyFont="1" applyFill="1" applyAlignment="1" applyProtection="1">
      <alignment/>
      <protection/>
    </xf>
    <xf numFmtId="0" fontId="20" fillId="33" borderId="0" xfId="69" applyFont="1" applyFill="1" applyBorder="1" applyAlignment="1" applyProtection="1">
      <alignment/>
      <protection/>
    </xf>
    <xf numFmtId="37" fontId="13" fillId="33" borderId="0" xfId="91" applyFont="1" applyFill="1" applyBorder="1" applyAlignment="1" applyProtection="1">
      <alignment/>
      <protection/>
    </xf>
    <xf numFmtId="0" fontId="13" fillId="33" borderId="10" xfId="69" applyFont="1" applyFill="1" applyBorder="1" applyAlignment="1" applyProtection="1">
      <alignment/>
      <protection/>
    </xf>
    <xf numFmtId="0" fontId="13" fillId="33" borderId="18" xfId="69" applyFont="1" applyFill="1" applyBorder="1" applyAlignment="1" applyProtection="1">
      <alignment/>
      <protection/>
    </xf>
    <xf numFmtId="0" fontId="13" fillId="33" borderId="19" xfId="69" applyFont="1" applyFill="1" applyBorder="1" applyAlignment="1" applyProtection="1">
      <alignment/>
      <protection/>
    </xf>
    <xf numFmtId="0" fontId="13" fillId="33" borderId="19" xfId="69" applyFont="1" applyFill="1" applyBorder="1" applyAlignment="1" applyProtection="1">
      <alignment horizontal="right"/>
      <protection/>
    </xf>
    <xf numFmtId="169" fontId="13" fillId="33" borderId="13" xfId="42" applyNumberFormat="1" applyFont="1" applyFill="1" applyBorder="1" applyAlignment="1" applyProtection="1">
      <alignment horizontal="right"/>
      <protection/>
    </xf>
    <xf numFmtId="41" fontId="13" fillId="33" borderId="18" xfId="42" applyNumberFormat="1" applyFont="1" applyFill="1" applyBorder="1" applyAlignment="1" applyProtection="1">
      <alignment horizontal="right"/>
      <protection/>
    </xf>
    <xf numFmtId="41" fontId="13" fillId="33" borderId="10" xfId="42" applyNumberFormat="1" applyFont="1" applyFill="1" applyBorder="1" applyAlignment="1" applyProtection="1">
      <alignment horizontal="right"/>
      <protection/>
    </xf>
    <xf numFmtId="169" fontId="22" fillId="33" borderId="19" xfId="42" applyNumberFormat="1" applyFont="1" applyFill="1" applyBorder="1" applyAlignment="1" applyProtection="1">
      <alignment horizontal="right"/>
      <protection/>
    </xf>
    <xf numFmtId="41" fontId="13" fillId="34" borderId="15" xfId="69" applyNumberFormat="1" applyFont="1" applyFill="1" applyBorder="1" applyAlignment="1" applyProtection="1">
      <alignment horizontal="right"/>
      <protection/>
    </xf>
    <xf numFmtId="0" fontId="13" fillId="34" borderId="15" xfId="69" applyFont="1" applyFill="1" applyBorder="1" applyAlignment="1" applyProtection="1">
      <alignment/>
      <protection/>
    </xf>
    <xf numFmtId="169" fontId="13" fillId="33" borderId="17" xfId="42" applyNumberFormat="1" applyFont="1" applyFill="1" applyBorder="1" applyAlignment="1" applyProtection="1">
      <alignment horizontal="right"/>
      <protection/>
    </xf>
    <xf numFmtId="37" fontId="10" fillId="0" borderId="0" xfId="73" applyFont="1" applyFill="1" applyAlignment="1" applyProtection="1">
      <alignment/>
      <protection/>
    </xf>
    <xf numFmtId="0" fontId="0" fillId="34" borderId="0" xfId="69" applyFont="1" applyFill="1" applyProtection="1">
      <alignment/>
      <protection/>
    </xf>
    <xf numFmtId="170" fontId="0" fillId="34" borderId="0" xfId="69" applyNumberFormat="1" applyFill="1" applyProtection="1">
      <alignment/>
      <protection/>
    </xf>
    <xf numFmtId="164" fontId="162" fillId="0" borderId="0" xfId="71" applyNumberFormat="1" applyFont="1" applyFill="1" applyBorder="1" applyAlignment="1" applyProtection="1">
      <alignment vertical="center" wrapText="1"/>
      <protection/>
    </xf>
    <xf numFmtId="37" fontId="15" fillId="0" borderId="0" xfId="73" applyFont="1" applyFill="1" applyBorder="1" applyAlignment="1" applyProtection="1">
      <alignment/>
      <protection/>
    </xf>
    <xf numFmtId="169" fontId="13" fillId="33" borderId="14" xfId="42" applyNumberFormat="1" applyFont="1" applyFill="1" applyBorder="1" applyAlignment="1" applyProtection="1">
      <alignment/>
      <protection/>
    </xf>
    <xf numFmtId="37" fontId="67" fillId="0" borderId="0" xfId="73" applyFont="1" applyFill="1" applyAlignment="1" applyProtection="1">
      <alignment/>
      <protection/>
    </xf>
    <xf numFmtId="37" fontId="0" fillId="0" borderId="0" xfId="73" applyFont="1" applyFill="1" applyAlignment="1" applyProtection="1">
      <alignment/>
      <protection/>
    </xf>
    <xf numFmtId="37" fontId="152" fillId="0" borderId="0" xfId="73" applyFont="1" applyFill="1" applyAlignment="1" applyProtection="1">
      <alignment horizontal="center"/>
      <protection/>
    </xf>
    <xf numFmtId="37" fontId="15" fillId="0" borderId="0" xfId="73" applyFont="1" applyFill="1" applyAlignment="1" applyProtection="1">
      <alignment/>
      <protection/>
    </xf>
    <xf numFmtId="37" fontId="13" fillId="0" borderId="0" xfId="73" applyFont="1" applyFill="1" applyAlignment="1" applyProtection="1">
      <alignment/>
      <protection locked="0"/>
    </xf>
    <xf numFmtId="169" fontId="13" fillId="34" borderId="18" xfId="42" applyNumberFormat="1" applyFont="1" applyFill="1" applyBorder="1" applyAlignment="1" applyProtection="1">
      <alignment horizontal="right"/>
      <protection/>
    </xf>
    <xf numFmtId="41" fontId="13" fillId="33" borderId="21" xfId="42" applyNumberFormat="1" applyFont="1" applyFill="1" applyBorder="1" applyAlignment="1" applyProtection="1">
      <alignment horizontal="right"/>
      <protection/>
    </xf>
    <xf numFmtId="41" fontId="13" fillId="33" borderId="32" xfId="42" applyNumberFormat="1" applyFont="1" applyFill="1" applyBorder="1" applyAlignment="1" applyProtection="1">
      <alignment horizontal="right"/>
      <protection/>
    </xf>
    <xf numFmtId="41" fontId="13" fillId="34" borderId="19" xfId="42" applyNumberFormat="1" applyFont="1" applyFill="1" applyBorder="1" applyAlignment="1" applyProtection="1">
      <alignment horizontal="right"/>
      <protection/>
    </xf>
    <xf numFmtId="41" fontId="13" fillId="34" borderId="37" xfId="42" applyNumberFormat="1" applyFont="1" applyFill="1" applyBorder="1" applyAlignment="1" applyProtection="1">
      <alignment horizontal="right"/>
      <protection/>
    </xf>
    <xf numFmtId="41" fontId="13" fillId="34" borderId="39" xfId="42" applyNumberFormat="1" applyFont="1" applyFill="1" applyBorder="1" applyAlignment="1" applyProtection="1">
      <alignment horizontal="right"/>
      <protection/>
    </xf>
    <xf numFmtId="0" fontId="144" fillId="34" borderId="0" xfId="69" applyFont="1" applyFill="1" applyProtection="1">
      <alignment/>
      <protection/>
    </xf>
    <xf numFmtId="171" fontId="144" fillId="34" borderId="0" xfId="97" applyNumberFormat="1" applyFont="1" applyFill="1" applyBorder="1" applyAlignment="1" applyProtection="1">
      <alignment/>
      <protection/>
    </xf>
    <xf numFmtId="171" fontId="144" fillId="34" borderId="19" xfId="97" applyNumberFormat="1" applyFont="1" applyFill="1" applyBorder="1" applyAlignment="1" applyProtection="1">
      <alignment/>
      <protection/>
    </xf>
    <xf numFmtId="171" fontId="144" fillId="34" borderId="25" xfId="97" applyNumberFormat="1" applyFont="1" applyFill="1" applyBorder="1" applyAlignment="1" applyProtection="1">
      <alignment/>
      <protection/>
    </xf>
    <xf numFmtId="171" fontId="144" fillId="34" borderId="10" xfId="97" applyNumberFormat="1" applyFont="1" applyFill="1" applyBorder="1" applyAlignment="1" applyProtection="1">
      <alignment/>
      <protection/>
    </xf>
    <xf numFmtId="171" fontId="144" fillId="33" borderId="18" xfId="97" applyNumberFormat="1" applyFont="1" applyFill="1" applyBorder="1" applyAlignment="1" applyProtection="1">
      <alignment/>
      <protection/>
    </xf>
    <xf numFmtId="173" fontId="13" fillId="34" borderId="39" xfId="97" applyNumberFormat="1" applyFont="1" applyFill="1" applyBorder="1" applyAlignment="1" applyProtection="1">
      <alignment horizontal="right"/>
      <protection/>
    </xf>
    <xf numFmtId="171" fontId="13" fillId="0" borderId="25" xfId="69" applyNumberFormat="1" applyFont="1" applyFill="1" applyBorder="1" applyAlignment="1" applyProtection="1">
      <alignment horizontal="right"/>
      <protection/>
    </xf>
    <xf numFmtId="172" fontId="13" fillId="0" borderId="27" xfId="97" applyNumberFormat="1" applyFont="1" applyFill="1" applyBorder="1" applyAlignment="1" applyProtection="1">
      <alignment horizontal="right"/>
      <protection/>
    </xf>
    <xf numFmtId="172" fontId="13" fillId="33" borderId="39" xfId="97" applyNumberFormat="1" applyFont="1" applyFill="1" applyBorder="1" applyAlignment="1" applyProtection="1">
      <alignment horizontal="right"/>
      <protection/>
    </xf>
    <xf numFmtId="172" fontId="13" fillId="34" borderId="38" xfId="97" applyNumberFormat="1" applyFont="1" applyFill="1" applyBorder="1" applyAlignment="1" applyProtection="1">
      <alignment/>
      <protection/>
    </xf>
    <xf numFmtId="0" fontId="13" fillId="34" borderId="0" xfId="69" applyFont="1" applyFill="1" applyBorder="1" applyAlignment="1" applyProtection="1" quotePrefix="1">
      <alignment horizontal="left" indent="2"/>
      <protection/>
    </xf>
    <xf numFmtId="0" fontId="150" fillId="34" borderId="0" xfId="69" applyFont="1" applyFill="1" applyBorder="1" applyAlignment="1" applyProtection="1">
      <alignment horizontal="left"/>
      <protection/>
    </xf>
    <xf numFmtId="0" fontId="13" fillId="34" borderId="0" xfId="69" applyFont="1" applyFill="1" applyBorder="1" applyAlignment="1" applyProtection="1">
      <alignment horizontal="left" indent="2"/>
      <protection/>
    </xf>
    <xf numFmtId="0" fontId="13" fillId="34" borderId="20" xfId="69" applyFont="1" applyFill="1" applyBorder="1" applyAlignment="1" applyProtection="1">
      <alignment horizontal="left" indent="3"/>
      <protection/>
    </xf>
    <xf numFmtId="0" fontId="13" fillId="34" borderId="0" xfId="69" applyFont="1" applyFill="1" applyBorder="1" applyAlignment="1" applyProtection="1">
      <alignment horizontal="left" indent="3"/>
      <protection/>
    </xf>
    <xf numFmtId="0" fontId="13" fillId="34" borderId="16" xfId="69" applyFont="1" applyFill="1" applyBorder="1" applyAlignment="1" applyProtection="1">
      <alignment horizontal="left" indent="3"/>
      <protection/>
    </xf>
    <xf numFmtId="0" fontId="13" fillId="34" borderId="0" xfId="69" applyFont="1" applyFill="1" applyBorder="1" applyAlignment="1" applyProtection="1" quotePrefix="1">
      <alignment horizontal="left" indent="5"/>
      <protection/>
    </xf>
    <xf numFmtId="0" fontId="10" fillId="33" borderId="0" xfId="69" applyFont="1" applyFill="1" applyAlignment="1" applyProtection="1">
      <alignment horizontal="left" vertical="top"/>
      <protection/>
    </xf>
    <xf numFmtId="0" fontId="149" fillId="33" borderId="20" xfId="70" applyFont="1" applyFill="1" applyBorder="1" applyAlignment="1" applyProtection="1">
      <alignment horizontal="left" indent="2"/>
      <protection/>
    </xf>
    <xf numFmtId="0" fontId="3" fillId="0" borderId="20" xfId="70" applyFont="1" applyFill="1" applyBorder="1" applyAlignment="1" applyProtection="1" quotePrefix="1">
      <alignment horizontal="left"/>
      <protection/>
    </xf>
    <xf numFmtId="41" fontId="3" fillId="33" borderId="17" xfId="42" applyNumberFormat="1" applyFont="1" applyFill="1" applyBorder="1" applyAlignment="1" applyProtection="1">
      <alignment horizontal="right" indent="1"/>
      <protection/>
    </xf>
    <xf numFmtId="41" fontId="3" fillId="33" borderId="0" xfId="42" applyNumberFormat="1" applyFont="1" applyFill="1" applyBorder="1" applyAlignment="1" applyProtection="1">
      <alignment horizontal="right" indent="1"/>
      <protection/>
    </xf>
    <xf numFmtId="41" fontId="3" fillId="33" borderId="24" xfId="42" applyNumberFormat="1" applyFont="1" applyFill="1" applyBorder="1" applyAlignment="1" applyProtection="1">
      <alignment horizontal="right" indent="1"/>
      <protection/>
    </xf>
    <xf numFmtId="41" fontId="3" fillId="33" borderId="12" xfId="42" applyNumberFormat="1" applyFont="1" applyFill="1" applyBorder="1" applyAlignment="1" applyProtection="1">
      <alignment horizontal="right" indent="1"/>
      <protection/>
    </xf>
    <xf numFmtId="41" fontId="3" fillId="33" borderId="13" xfId="42" applyNumberFormat="1" applyFont="1" applyFill="1" applyBorder="1" applyAlignment="1" applyProtection="1">
      <alignment horizontal="right" indent="1"/>
      <protection/>
    </xf>
    <xf numFmtId="41" fontId="3" fillId="33" borderId="11" xfId="42" applyNumberFormat="1" applyFont="1" applyFill="1" applyBorder="1" applyAlignment="1" applyProtection="1">
      <alignment horizontal="right" indent="1"/>
      <protection/>
    </xf>
    <xf numFmtId="41" fontId="3" fillId="33" borderId="32" xfId="42" applyNumberFormat="1" applyFont="1" applyFill="1" applyBorder="1" applyAlignment="1" applyProtection="1">
      <alignment horizontal="right" indent="1"/>
      <protection/>
    </xf>
    <xf numFmtId="41" fontId="3" fillId="33" borderId="33" xfId="42" applyNumberFormat="1" applyFont="1" applyFill="1" applyBorder="1" applyAlignment="1" applyProtection="1">
      <alignment horizontal="right" indent="1"/>
      <protection/>
    </xf>
    <xf numFmtId="41" fontId="3" fillId="33" borderId="34" xfId="42" applyNumberFormat="1" applyFont="1" applyFill="1" applyBorder="1" applyAlignment="1" applyProtection="1">
      <alignment horizontal="right" indent="1"/>
      <protection/>
    </xf>
    <xf numFmtId="41" fontId="3" fillId="33" borderId="35" xfId="42" applyNumberFormat="1" applyFont="1" applyFill="1" applyBorder="1" applyAlignment="1" applyProtection="1">
      <alignment horizontal="right" indent="1"/>
      <protection/>
    </xf>
    <xf numFmtId="41" fontId="3" fillId="33" borderId="14" xfId="42" applyNumberFormat="1" applyFont="1" applyFill="1" applyBorder="1" applyAlignment="1" applyProtection="1">
      <alignment horizontal="right" indent="1"/>
      <protection/>
    </xf>
    <xf numFmtId="41" fontId="149" fillId="33" borderId="19" xfId="42" applyNumberFormat="1" applyFont="1" applyFill="1" applyBorder="1" applyAlignment="1" applyProtection="1">
      <alignment horizontal="right"/>
      <protection/>
    </xf>
    <xf numFmtId="41" fontId="3" fillId="33" borderId="14" xfId="70" applyNumberFormat="1" applyFont="1" applyFill="1" applyBorder="1" applyAlignment="1" applyProtection="1">
      <alignment horizontal="right"/>
      <protection/>
    </xf>
    <xf numFmtId="41" fontId="3" fillId="33" borderId="27" xfId="70" applyNumberFormat="1" applyFont="1" applyFill="1" applyBorder="1" applyAlignment="1" applyProtection="1">
      <alignment horizontal="right"/>
      <protection/>
    </xf>
    <xf numFmtId="41" fontId="3" fillId="34" borderId="38" xfId="42" applyNumberFormat="1" applyFont="1" applyFill="1" applyBorder="1" applyAlignment="1" applyProtection="1">
      <alignment horizontal="right"/>
      <protection/>
    </xf>
    <xf numFmtId="43" fontId="3" fillId="33" borderId="18" xfId="42" applyFont="1" applyFill="1" applyBorder="1" applyAlignment="1" applyProtection="1">
      <alignment/>
      <protection/>
    </xf>
    <xf numFmtId="43" fontId="3" fillId="33" borderId="10" xfId="42" applyFont="1" applyFill="1" applyBorder="1" applyAlignment="1" applyProtection="1">
      <alignment/>
      <protection/>
    </xf>
    <xf numFmtId="173" fontId="3" fillId="34" borderId="39" xfId="42" applyNumberFormat="1" applyFont="1" applyFill="1" applyBorder="1" applyAlignment="1" applyProtection="1">
      <alignment/>
      <protection/>
    </xf>
    <xf numFmtId="173" fontId="3" fillId="33" borderId="27" xfId="97" applyNumberFormat="1" applyFont="1" applyFill="1" applyBorder="1" applyAlignment="1" applyProtection="1">
      <alignment horizontal="right"/>
      <protection/>
    </xf>
    <xf numFmtId="171" fontId="3" fillId="33" borderId="0" xfId="70" applyNumberFormat="1" applyFont="1" applyFill="1" applyBorder="1" applyAlignment="1" applyProtection="1">
      <alignment horizontal="right"/>
      <protection/>
    </xf>
    <xf numFmtId="172" fontId="3" fillId="33" borderId="0" xfId="97" applyNumberFormat="1" applyFont="1" applyFill="1" applyBorder="1" applyAlignment="1" applyProtection="1">
      <alignment/>
      <protection/>
    </xf>
    <xf numFmtId="41" fontId="3" fillId="33" borderId="0" xfId="53" applyNumberFormat="1" applyFont="1" applyFill="1" applyBorder="1" applyAlignment="1" applyProtection="1">
      <alignment horizontal="right" indent="1"/>
      <protection/>
    </xf>
    <xf numFmtId="0" fontId="146" fillId="34" borderId="0" xfId="70" applyFont="1" applyFill="1" applyAlignment="1" applyProtection="1">
      <alignment horizontal="left"/>
      <protection/>
    </xf>
    <xf numFmtId="0" fontId="146" fillId="33" borderId="0" xfId="70" applyFont="1" applyFill="1" applyAlignment="1" applyProtection="1">
      <alignment horizontal="left"/>
      <protection/>
    </xf>
    <xf numFmtId="177" fontId="3" fillId="33" borderId="19" xfId="69" applyNumberFormat="1" applyFont="1" applyFill="1" applyBorder="1" applyAlignment="1" applyProtection="1" quotePrefix="1">
      <alignment horizontal="right"/>
      <protection/>
    </xf>
    <xf numFmtId="0" fontId="13" fillId="33" borderId="0" xfId="69" applyFont="1" applyFill="1" applyBorder="1" applyAlignment="1" applyProtection="1" quotePrefix="1">
      <alignment horizontal="right"/>
      <protection/>
    </xf>
    <xf numFmtId="166" fontId="3" fillId="33" borderId="19" xfId="69" applyNumberFormat="1" applyFont="1" applyFill="1" applyBorder="1" applyAlignment="1" applyProtection="1">
      <alignment horizontal="right"/>
      <protection/>
    </xf>
    <xf numFmtId="0" fontId="13" fillId="33" borderId="14" xfId="69" applyFont="1" applyFill="1" applyBorder="1" applyAlignment="1" applyProtection="1">
      <alignment/>
      <protection/>
    </xf>
    <xf numFmtId="166" fontId="3" fillId="33" borderId="15" xfId="69" applyNumberFormat="1" applyFont="1" applyFill="1" applyBorder="1" applyAlignment="1" applyProtection="1">
      <alignment horizontal="right"/>
      <protection/>
    </xf>
    <xf numFmtId="164" fontId="3" fillId="33" borderId="15" xfId="69" applyNumberFormat="1" applyFont="1" applyFill="1" applyBorder="1" applyAlignment="1" applyProtection="1">
      <alignment/>
      <protection/>
    </xf>
    <xf numFmtId="0" fontId="13" fillId="33" borderId="0" xfId="69" applyFont="1" applyFill="1" applyBorder="1" applyAlignment="1" applyProtection="1">
      <alignment horizontal="left" wrapText="1" indent="2"/>
      <protection/>
    </xf>
    <xf numFmtId="0" fontId="3" fillId="33" borderId="13" xfId="69" applyFont="1" applyFill="1" applyBorder="1" applyAlignment="1" applyProtection="1">
      <alignment/>
      <protection/>
    </xf>
    <xf numFmtId="41" fontId="20" fillId="33" borderId="0" xfId="69" applyNumberFormat="1" applyFont="1" applyFill="1" applyBorder="1" applyAlignment="1" applyProtection="1">
      <alignment horizontal="right"/>
      <protection/>
    </xf>
    <xf numFmtId="169" fontId="13" fillId="34" borderId="20" xfId="42" applyNumberFormat="1" applyFont="1" applyFill="1" applyBorder="1" applyAlignment="1" applyProtection="1">
      <alignment/>
      <protection/>
    </xf>
    <xf numFmtId="169" fontId="3" fillId="33" borderId="0" xfId="69" applyNumberFormat="1" applyFont="1" applyFill="1" applyBorder="1" applyAlignment="1" applyProtection="1">
      <alignment/>
      <protection/>
    </xf>
    <xf numFmtId="0" fontId="10" fillId="33" borderId="0" xfId="69" applyNumberFormat="1" applyFont="1" applyFill="1" applyBorder="1" applyAlignment="1" applyProtection="1">
      <alignment horizontal="left"/>
      <protection/>
    </xf>
    <xf numFmtId="164" fontId="17" fillId="33" borderId="0" xfId="69" applyNumberFormat="1" applyFont="1" applyFill="1" applyBorder="1" applyAlignment="1" applyProtection="1">
      <alignment horizontal="left" indent="1"/>
      <protection/>
    </xf>
    <xf numFmtId="164" fontId="17" fillId="33" borderId="0" xfId="69" applyNumberFormat="1" applyFont="1" applyFill="1" applyBorder="1" applyAlignment="1" applyProtection="1">
      <alignment/>
      <protection/>
    </xf>
    <xf numFmtId="41" fontId="17" fillId="34" borderId="15" xfId="42" applyNumberFormat="1" applyFont="1" applyFill="1" applyBorder="1" applyAlignment="1" applyProtection="1">
      <alignment horizontal="right"/>
      <protection/>
    </xf>
    <xf numFmtId="169" fontId="17" fillId="33" borderId="15" xfId="42" applyNumberFormat="1" applyFont="1" applyFill="1" applyBorder="1" applyAlignment="1" applyProtection="1">
      <alignment horizontal="right"/>
      <protection/>
    </xf>
    <xf numFmtId="164" fontId="17" fillId="33" borderId="16" xfId="69" applyNumberFormat="1" applyFont="1" applyFill="1" applyBorder="1" applyAlignment="1" applyProtection="1">
      <alignment horizontal="left" indent="2"/>
      <protection/>
    </xf>
    <xf numFmtId="164" fontId="17" fillId="33" borderId="16" xfId="69" applyNumberFormat="1" applyFont="1" applyFill="1" applyBorder="1" applyAlignment="1" applyProtection="1">
      <alignment/>
      <protection/>
    </xf>
    <xf numFmtId="164" fontId="3" fillId="33" borderId="16" xfId="69" applyNumberFormat="1" applyFont="1" applyFill="1" applyBorder="1" applyAlignment="1" applyProtection="1">
      <alignment/>
      <protection/>
    </xf>
    <xf numFmtId="164" fontId="17" fillId="33" borderId="23" xfId="69" applyNumberFormat="1" applyFont="1" applyFill="1" applyBorder="1" applyAlignment="1" applyProtection="1">
      <alignment horizontal="left" indent="2"/>
      <protection/>
    </xf>
    <xf numFmtId="41" fontId="17" fillId="34" borderId="17" xfId="42" applyNumberFormat="1" applyFont="1" applyFill="1" applyBorder="1" applyAlignment="1" applyProtection="1">
      <alignment horizontal="right"/>
      <protection/>
    </xf>
    <xf numFmtId="169" fontId="17" fillId="33" borderId="17" xfId="42" applyNumberFormat="1" applyFont="1" applyFill="1" applyBorder="1" applyAlignment="1" applyProtection="1">
      <alignment horizontal="right"/>
      <protection/>
    </xf>
    <xf numFmtId="164" fontId="17" fillId="33" borderId="23" xfId="69" applyNumberFormat="1" applyFont="1" applyFill="1" applyBorder="1" applyAlignment="1" applyProtection="1">
      <alignment horizontal="left" indent="1"/>
      <protection/>
    </xf>
    <xf numFmtId="164" fontId="17" fillId="34" borderId="0" xfId="69" applyNumberFormat="1" applyFont="1" applyFill="1" applyBorder="1" applyAlignment="1" applyProtection="1">
      <alignment horizontal="left" indent="1"/>
      <protection/>
    </xf>
    <xf numFmtId="164" fontId="17" fillId="34" borderId="20" xfId="69" applyNumberFormat="1" applyFont="1" applyFill="1" applyBorder="1" applyAlignment="1" applyProtection="1">
      <alignment horizontal="left" indent="2"/>
      <protection/>
    </xf>
    <xf numFmtId="164" fontId="3" fillId="34" borderId="20" xfId="69" applyNumberFormat="1" applyFont="1" applyFill="1" applyBorder="1" applyAlignment="1" applyProtection="1">
      <alignment/>
      <protection/>
    </xf>
    <xf numFmtId="164" fontId="17" fillId="34" borderId="16" xfId="69" applyNumberFormat="1" applyFont="1" applyFill="1" applyBorder="1" applyAlignment="1" applyProtection="1">
      <alignment horizontal="left" indent="2"/>
      <protection/>
    </xf>
    <xf numFmtId="164" fontId="3" fillId="34" borderId="16" xfId="69" applyNumberFormat="1" applyFont="1" applyFill="1" applyBorder="1" applyAlignment="1" applyProtection="1">
      <alignment/>
      <protection/>
    </xf>
    <xf numFmtId="37" fontId="10" fillId="34" borderId="0" xfId="77" applyFont="1" applyFill="1" applyProtection="1">
      <alignment/>
      <protection/>
    </xf>
    <xf numFmtId="0" fontId="0" fillId="33" borderId="0" xfId="69" applyFont="1" applyFill="1" applyBorder="1" applyAlignment="1" applyProtection="1">
      <alignment horizontal="left"/>
      <protection/>
    </xf>
    <xf numFmtId="0" fontId="69" fillId="33" borderId="0" xfId="69" applyFont="1" applyFill="1" applyBorder="1" applyAlignment="1" applyProtection="1" quotePrefix="1">
      <alignment horizontal="left"/>
      <protection/>
    </xf>
    <xf numFmtId="0" fontId="7" fillId="33" borderId="12" xfId="69" applyFont="1" applyFill="1" applyBorder="1" applyProtection="1">
      <alignment/>
      <protection/>
    </xf>
    <xf numFmtId="0" fontId="6" fillId="33" borderId="0" xfId="69" applyFont="1" applyFill="1" applyBorder="1" applyAlignment="1" applyProtection="1">
      <alignment horizontal="left"/>
      <protection/>
    </xf>
    <xf numFmtId="0" fontId="7" fillId="33" borderId="0" xfId="69" applyFont="1" applyFill="1" applyBorder="1" applyAlignment="1" applyProtection="1">
      <alignment horizontal="left" indent="1"/>
      <protection/>
    </xf>
    <xf numFmtId="0" fontId="7" fillId="33" borderId="0" xfId="69" applyFont="1" applyFill="1" applyBorder="1" applyAlignment="1" applyProtection="1">
      <alignment/>
      <protection/>
    </xf>
    <xf numFmtId="0" fontId="7" fillId="33" borderId="16" xfId="69" applyFont="1" applyFill="1" applyBorder="1" applyAlignment="1" applyProtection="1">
      <alignment horizontal="left" indent="1"/>
      <protection/>
    </xf>
    <xf numFmtId="0" fontId="7" fillId="33" borderId="16" xfId="69" applyFont="1" applyFill="1" applyBorder="1" applyAlignment="1" applyProtection="1">
      <alignment/>
      <protection/>
    </xf>
    <xf numFmtId="164" fontId="7" fillId="33" borderId="15" xfId="53" applyNumberFormat="1" applyFont="1" applyFill="1" applyBorder="1" applyAlignment="1" applyProtection="1">
      <alignment/>
      <protection/>
    </xf>
    <xf numFmtId="37" fontId="7" fillId="33" borderId="15" xfId="53" applyNumberFormat="1" applyFont="1" applyFill="1" applyBorder="1" applyAlignment="1" applyProtection="1">
      <alignment/>
      <protection/>
    </xf>
    <xf numFmtId="164" fontId="7" fillId="33" borderId="13" xfId="69" applyNumberFormat="1" applyFont="1" applyFill="1" applyBorder="1" applyProtection="1">
      <alignment/>
      <protection/>
    </xf>
    <xf numFmtId="164" fontId="7" fillId="33" borderId="0" xfId="69" applyNumberFormat="1" applyFont="1" applyFill="1" applyBorder="1" applyProtection="1">
      <alignment/>
      <protection/>
    </xf>
    <xf numFmtId="0" fontId="0" fillId="33" borderId="22" xfId="69" applyFont="1" applyFill="1" applyBorder="1" applyProtection="1">
      <alignment/>
      <protection/>
    </xf>
    <xf numFmtId="164" fontId="7" fillId="33" borderId="13" xfId="53" applyNumberFormat="1" applyFont="1" applyFill="1" applyBorder="1" applyAlignment="1" applyProtection="1">
      <alignment/>
      <protection/>
    </xf>
    <xf numFmtId="0" fontId="7" fillId="33" borderId="20" xfId="69" applyFont="1" applyFill="1" applyBorder="1" applyAlignment="1" applyProtection="1">
      <alignment/>
      <protection/>
    </xf>
    <xf numFmtId="41" fontId="7" fillId="33" borderId="27" xfId="42" applyNumberFormat="1" applyFont="1" applyFill="1" applyBorder="1" applyAlignment="1" applyProtection="1">
      <alignment horizontal="right"/>
      <protection/>
    </xf>
    <xf numFmtId="41" fontId="7" fillId="33" borderId="14" xfId="42" applyNumberFormat="1" applyFont="1" applyFill="1" applyBorder="1" applyAlignment="1" applyProtection="1">
      <alignment horizontal="right"/>
      <protection/>
    </xf>
    <xf numFmtId="41" fontId="7" fillId="33" borderId="11" xfId="42" applyNumberFormat="1" applyFont="1" applyFill="1" applyBorder="1" applyAlignment="1" applyProtection="1">
      <alignment horizontal="right"/>
      <protection/>
    </xf>
    <xf numFmtId="0" fontId="163" fillId="33" borderId="0" xfId="69" applyFont="1" applyFill="1" applyBorder="1" applyAlignment="1" applyProtection="1">
      <alignment horizontal="left" vertical="top"/>
      <protection/>
    </xf>
    <xf numFmtId="37" fontId="0" fillId="0" borderId="0" xfId="74" applyFont="1" applyProtection="1">
      <alignment/>
      <protection/>
    </xf>
    <xf numFmtId="37" fontId="152" fillId="0" borderId="0" xfId="74" applyFont="1" applyProtection="1">
      <alignment/>
      <protection/>
    </xf>
    <xf numFmtId="37" fontId="15" fillId="0" borderId="0" xfId="74" applyFont="1" applyProtection="1">
      <alignment/>
      <protection/>
    </xf>
    <xf numFmtId="37" fontId="12" fillId="0" borderId="0" xfId="74" applyFont="1" applyProtection="1">
      <alignment/>
      <protection/>
    </xf>
    <xf numFmtId="37" fontId="0" fillId="33" borderId="0" xfId="74" applyFont="1" applyFill="1" applyProtection="1">
      <alignment/>
      <protection/>
    </xf>
    <xf numFmtId="37" fontId="13" fillId="33" borderId="0" xfId="74" applyFont="1" applyFill="1" applyProtection="1">
      <alignment/>
      <protection/>
    </xf>
    <xf numFmtId="0" fontId="8" fillId="33" borderId="0" xfId="69" applyFont="1" applyFill="1" applyBorder="1" applyProtection="1">
      <alignment/>
      <protection/>
    </xf>
    <xf numFmtId="164" fontId="7" fillId="33" borderId="15" xfId="69" applyNumberFormat="1" applyFont="1" applyFill="1" applyBorder="1" applyProtection="1">
      <alignment/>
      <protection/>
    </xf>
    <xf numFmtId="0" fontId="7" fillId="33" borderId="16" xfId="69" applyFont="1" applyFill="1" applyBorder="1" applyAlignment="1" applyProtection="1">
      <alignment horizontal="left" indent="2"/>
      <protection/>
    </xf>
    <xf numFmtId="0" fontId="7" fillId="33" borderId="23" xfId="69" applyFont="1" applyFill="1" applyBorder="1" applyAlignment="1" applyProtection="1">
      <alignment/>
      <protection/>
    </xf>
    <xf numFmtId="0" fontId="7" fillId="33" borderId="17" xfId="69" applyFont="1" applyFill="1" applyBorder="1" applyProtection="1">
      <alignment/>
      <protection/>
    </xf>
    <xf numFmtId="37" fontId="10" fillId="0" borderId="0" xfId="78" applyFont="1" applyProtection="1">
      <alignment/>
      <protection/>
    </xf>
    <xf numFmtId="37" fontId="0" fillId="0" borderId="0" xfId="78" applyFont="1" applyProtection="1">
      <alignment/>
      <protection/>
    </xf>
    <xf numFmtId="37" fontId="152" fillId="0" borderId="0" xfId="78" applyFont="1" applyBorder="1" applyAlignment="1" applyProtection="1">
      <alignment horizontal="center"/>
      <protection/>
    </xf>
    <xf numFmtId="37" fontId="12" fillId="0" borderId="0" xfId="78" applyFont="1" applyProtection="1">
      <alignment/>
      <protection/>
    </xf>
    <xf numFmtId="37" fontId="13" fillId="0" borderId="0" xfId="78" applyFont="1" applyProtection="1">
      <alignment/>
      <protection locked="0"/>
    </xf>
    <xf numFmtId="0" fontId="0" fillId="34" borderId="0" xfId="69" applyFont="1" applyFill="1" applyBorder="1" applyAlignment="1" applyProtection="1">
      <alignment horizontal="left"/>
      <protection/>
    </xf>
    <xf numFmtId="0" fontId="7" fillId="34" borderId="19" xfId="69" applyFont="1" applyFill="1" applyBorder="1" applyProtection="1">
      <alignment/>
      <protection/>
    </xf>
    <xf numFmtId="0" fontId="7" fillId="34" borderId="13" xfId="69" applyFont="1" applyFill="1" applyBorder="1" applyProtection="1">
      <alignment/>
      <protection/>
    </xf>
    <xf numFmtId="0" fontId="6" fillId="34" borderId="0" xfId="69" applyFont="1" applyFill="1" applyBorder="1" applyProtection="1">
      <alignment/>
      <protection/>
    </xf>
    <xf numFmtId="0" fontId="7" fillId="34" borderId="0" xfId="69" applyFont="1" applyFill="1" applyProtection="1">
      <alignment/>
      <protection/>
    </xf>
    <xf numFmtId="0" fontId="7" fillId="34" borderId="0" xfId="69" applyFont="1" applyFill="1" applyBorder="1" applyProtection="1">
      <alignment/>
      <protection/>
    </xf>
    <xf numFmtId="0" fontId="7" fillId="34" borderId="10" xfId="69" applyFont="1" applyFill="1" applyBorder="1" applyProtection="1">
      <alignment/>
      <protection/>
    </xf>
    <xf numFmtId="0" fontId="7" fillId="34" borderId="18" xfId="69" applyFont="1" applyFill="1" applyBorder="1" applyProtection="1">
      <alignment/>
      <protection/>
    </xf>
    <xf numFmtId="169" fontId="7" fillId="34" borderId="14" xfId="42" applyNumberFormat="1" applyFont="1" applyFill="1" applyBorder="1" applyAlignment="1" applyProtection="1">
      <alignment/>
      <protection/>
    </xf>
    <xf numFmtId="169" fontId="7" fillId="34" borderId="0" xfId="42" applyNumberFormat="1" applyFont="1" applyFill="1" applyBorder="1" applyAlignment="1" applyProtection="1">
      <alignment/>
      <protection/>
    </xf>
    <xf numFmtId="0" fontId="7" fillId="34" borderId="15" xfId="69" applyFont="1" applyFill="1" applyBorder="1" applyProtection="1">
      <alignment/>
      <protection/>
    </xf>
    <xf numFmtId="0" fontId="7" fillId="34" borderId="0" xfId="69" applyFont="1" applyFill="1" applyBorder="1" applyAlignment="1" applyProtection="1">
      <alignment horizontal="left" indent="2"/>
      <protection/>
    </xf>
    <xf numFmtId="0" fontId="7" fillId="34" borderId="0" xfId="69" applyFont="1" applyFill="1" applyBorder="1" applyAlignment="1" applyProtection="1">
      <alignment/>
      <protection/>
    </xf>
    <xf numFmtId="0" fontId="7" fillId="33" borderId="16" xfId="69" applyFont="1" applyFill="1" applyBorder="1" applyProtection="1">
      <alignment/>
      <protection/>
    </xf>
    <xf numFmtId="0" fontId="6" fillId="33" borderId="13" xfId="69" applyFont="1" applyFill="1" applyBorder="1" applyProtection="1">
      <alignment/>
      <protection/>
    </xf>
    <xf numFmtId="0" fontId="7" fillId="34" borderId="0" xfId="69" applyFont="1" applyFill="1" applyBorder="1" applyAlignment="1" applyProtection="1">
      <alignment horizontal="left" indent="1"/>
      <protection/>
    </xf>
    <xf numFmtId="0" fontId="7" fillId="34" borderId="20" xfId="69" applyFont="1" applyFill="1" applyBorder="1" applyAlignment="1" applyProtection="1">
      <alignment horizontal="left" indent="2"/>
      <protection/>
    </xf>
    <xf numFmtId="0" fontId="7" fillId="34" borderId="20" xfId="69" applyFont="1" applyFill="1" applyBorder="1" applyAlignment="1" applyProtection="1">
      <alignment/>
      <protection/>
    </xf>
    <xf numFmtId="0" fontId="7" fillId="34" borderId="16" xfId="69" applyFont="1" applyFill="1" applyBorder="1" applyAlignment="1" applyProtection="1">
      <alignment horizontal="left" indent="2"/>
      <protection/>
    </xf>
    <xf numFmtId="0" fontId="7" fillId="34" borderId="16" xfId="69" applyFont="1" applyFill="1" applyBorder="1" applyAlignment="1" applyProtection="1">
      <alignment/>
      <protection/>
    </xf>
    <xf numFmtId="0" fontId="7" fillId="34" borderId="17" xfId="69" applyFont="1" applyFill="1" applyBorder="1" applyProtection="1">
      <alignment/>
      <protection/>
    </xf>
    <xf numFmtId="41" fontId="6" fillId="34" borderId="0" xfId="69" applyNumberFormat="1" applyFont="1" applyFill="1" applyBorder="1" applyAlignment="1" applyProtection="1">
      <alignment horizontal="right"/>
      <protection/>
    </xf>
    <xf numFmtId="41" fontId="7" fillId="34" borderId="0" xfId="69" applyNumberFormat="1" applyFont="1" applyFill="1" applyBorder="1" applyAlignment="1" applyProtection="1">
      <alignment horizontal="right"/>
      <protection/>
    </xf>
    <xf numFmtId="41" fontId="7" fillId="34" borderId="18" xfId="69" applyNumberFormat="1" applyFont="1" applyFill="1" applyBorder="1" applyAlignment="1" applyProtection="1">
      <alignment horizontal="right"/>
      <protection/>
    </xf>
    <xf numFmtId="41" fontId="7" fillId="34" borderId="23" xfId="42" applyNumberFormat="1" applyFont="1" applyFill="1" applyBorder="1" applyAlignment="1" applyProtection="1">
      <alignment horizontal="right"/>
      <protection/>
    </xf>
    <xf numFmtId="0" fontId="7" fillId="33" borderId="20" xfId="69" applyFont="1" applyFill="1" applyBorder="1" applyProtection="1">
      <alignment/>
      <protection/>
    </xf>
    <xf numFmtId="0" fontId="163" fillId="33" borderId="0" xfId="69" applyFont="1" applyFill="1" applyAlignment="1" applyProtection="1">
      <alignment horizontal="left" vertical="top"/>
      <protection/>
    </xf>
    <xf numFmtId="37" fontId="0" fillId="0" borderId="0" xfId="81" applyFont="1" applyProtection="1">
      <alignment/>
      <protection/>
    </xf>
    <xf numFmtId="37" fontId="152" fillId="0" borderId="0" xfId="81" applyFont="1" applyAlignment="1" applyProtection="1">
      <alignment horizontal="center"/>
      <protection/>
    </xf>
    <xf numFmtId="37" fontId="12" fillId="0" borderId="0" xfId="81" applyFont="1" applyProtection="1">
      <alignment/>
      <protection/>
    </xf>
    <xf numFmtId="37" fontId="13" fillId="0" borderId="0" xfId="81" applyFont="1" applyProtection="1">
      <alignment/>
      <protection locked="0"/>
    </xf>
    <xf numFmtId="0" fontId="0" fillId="33" borderId="0" xfId="69" applyFont="1" applyFill="1" applyBorder="1" applyAlignment="1" applyProtection="1" quotePrefix="1">
      <alignment horizontal="left"/>
      <protection/>
    </xf>
    <xf numFmtId="0" fontId="164" fillId="33" borderId="0" xfId="69" applyFont="1" applyFill="1" applyBorder="1" applyAlignment="1" applyProtection="1">
      <alignment horizontal="center" vertical="center"/>
      <protection/>
    </xf>
    <xf numFmtId="0" fontId="13" fillId="34" borderId="0" xfId="69" applyFont="1" applyFill="1" applyProtection="1">
      <alignment/>
      <protection/>
    </xf>
    <xf numFmtId="0" fontId="13" fillId="34" borderId="19" xfId="69" applyFont="1" applyFill="1" applyBorder="1" applyProtection="1">
      <alignment/>
      <protection/>
    </xf>
    <xf numFmtId="0" fontId="13" fillId="34" borderId="13" xfId="69" applyFont="1" applyFill="1" applyBorder="1" applyProtection="1">
      <alignment/>
      <protection/>
    </xf>
    <xf numFmtId="0" fontId="72" fillId="34" borderId="0" xfId="69" applyFont="1" applyFill="1" applyBorder="1" applyProtection="1">
      <alignment/>
      <protection/>
    </xf>
    <xf numFmtId="0" fontId="13" fillId="34" borderId="0" xfId="69" applyFont="1" applyFill="1" applyBorder="1" applyProtection="1">
      <alignment/>
      <protection/>
    </xf>
    <xf numFmtId="0" fontId="13" fillId="34" borderId="10" xfId="69" applyFont="1" applyFill="1" applyBorder="1" applyProtection="1">
      <alignment/>
      <protection/>
    </xf>
    <xf numFmtId="0" fontId="13" fillId="34" borderId="18" xfId="69" applyFont="1" applyFill="1" applyBorder="1" applyProtection="1">
      <alignment/>
      <protection/>
    </xf>
    <xf numFmtId="0" fontId="13" fillId="34" borderId="14" xfId="69" applyFont="1" applyFill="1" applyBorder="1" applyProtection="1">
      <alignment/>
      <protection/>
    </xf>
    <xf numFmtId="0" fontId="22" fillId="33" borderId="13" xfId="69" applyFont="1" applyFill="1" applyBorder="1" applyProtection="1">
      <alignment/>
      <protection/>
    </xf>
    <xf numFmtId="0" fontId="13" fillId="34" borderId="0" xfId="69" applyFont="1" applyFill="1" applyBorder="1" applyAlignment="1" applyProtection="1">
      <alignment/>
      <protection/>
    </xf>
    <xf numFmtId="0" fontId="13" fillId="34" borderId="16" xfId="69" applyFont="1" applyFill="1" applyBorder="1" applyAlignment="1" applyProtection="1">
      <alignment/>
      <protection/>
    </xf>
    <xf numFmtId="0" fontId="13" fillId="33" borderId="13" xfId="69" applyFont="1" applyFill="1" applyBorder="1" applyProtection="1">
      <alignment/>
      <protection/>
    </xf>
    <xf numFmtId="41" fontId="165" fillId="34" borderId="0" xfId="42" applyNumberFormat="1" applyFont="1" applyFill="1" applyBorder="1" applyAlignment="1" applyProtection="1">
      <alignment horizontal="right"/>
      <protection/>
    </xf>
    <xf numFmtId="0" fontId="165" fillId="34" borderId="15" xfId="69" applyFont="1" applyFill="1" applyBorder="1" applyProtection="1">
      <alignment/>
      <protection/>
    </xf>
    <xf numFmtId="0" fontId="22" fillId="33" borderId="20" xfId="69" applyFont="1" applyFill="1" applyBorder="1" applyAlignment="1" applyProtection="1">
      <alignment horizontal="left" indent="2"/>
      <protection/>
    </xf>
    <xf numFmtId="0" fontId="165" fillId="33" borderId="13" xfId="69" applyFont="1" applyFill="1" applyBorder="1" applyProtection="1">
      <alignment/>
      <protection/>
    </xf>
    <xf numFmtId="0" fontId="165" fillId="33" borderId="15" xfId="69" applyFont="1" applyFill="1" applyBorder="1" applyProtection="1">
      <alignment/>
      <protection/>
    </xf>
    <xf numFmtId="0" fontId="166" fillId="33" borderId="15" xfId="69" applyFont="1" applyFill="1" applyBorder="1" applyProtection="1">
      <alignment/>
      <protection/>
    </xf>
    <xf numFmtId="0" fontId="166" fillId="33" borderId="13" xfId="69" applyFont="1" applyFill="1" applyBorder="1" applyProtection="1">
      <alignment/>
      <protection/>
    </xf>
    <xf numFmtId="0" fontId="10" fillId="34" borderId="0" xfId="69" applyFont="1" applyFill="1" applyProtection="1">
      <alignment/>
      <protection/>
    </xf>
    <xf numFmtId="0" fontId="167" fillId="34" borderId="0" xfId="69" applyFont="1" applyFill="1" applyProtection="1">
      <alignment/>
      <protection/>
    </xf>
    <xf numFmtId="0" fontId="151" fillId="34" borderId="0" xfId="69" applyFont="1" applyFill="1" applyBorder="1" applyAlignment="1" applyProtection="1">
      <alignment horizontal="left" vertical="top"/>
      <protection/>
    </xf>
    <xf numFmtId="0" fontId="151" fillId="34" borderId="0" xfId="69" applyFont="1" applyFill="1" applyBorder="1" applyAlignment="1" applyProtection="1">
      <alignment horizontal="lef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152" fillId="34" borderId="0" xfId="0" applyFont="1" applyFill="1" applyAlignment="1" applyProtection="1">
      <alignment horizontal="center"/>
      <protection/>
    </xf>
    <xf numFmtId="0" fontId="15" fillId="34" borderId="0" xfId="0" applyFont="1" applyFill="1" applyAlignment="1" applyProtection="1">
      <alignment/>
      <protection/>
    </xf>
    <xf numFmtId="0" fontId="12" fillId="34" borderId="0" xfId="0" applyFont="1" applyFill="1" applyAlignment="1" applyProtection="1">
      <alignment/>
      <protection/>
    </xf>
    <xf numFmtId="37" fontId="3" fillId="0" borderId="0" xfId="84" applyFont="1" applyProtection="1">
      <alignment/>
      <protection/>
    </xf>
    <xf numFmtId="0" fontId="3" fillId="34" borderId="13" xfId="69" applyFont="1" applyFill="1" applyBorder="1" applyProtection="1">
      <alignment/>
      <protection/>
    </xf>
    <xf numFmtId="0" fontId="76" fillId="34" borderId="0" xfId="69" applyFont="1" applyFill="1" applyBorder="1" applyProtection="1">
      <alignment/>
      <protection/>
    </xf>
    <xf numFmtId="41" fontId="3" fillId="34" borderId="0" xfId="69" applyNumberFormat="1" applyFont="1" applyFill="1" applyAlignment="1" applyProtection="1">
      <alignment horizontal="right"/>
      <protection/>
    </xf>
    <xf numFmtId="0" fontId="3" fillId="34" borderId="12" xfId="69" applyFont="1" applyFill="1" applyBorder="1" applyProtection="1">
      <alignment/>
      <protection/>
    </xf>
    <xf numFmtId="0" fontId="17" fillId="33" borderId="0" xfId="69" applyFont="1" applyFill="1" applyBorder="1" applyAlignment="1" applyProtection="1">
      <alignment horizontal="left" indent="1"/>
      <protection/>
    </xf>
    <xf numFmtId="41" fontId="157" fillId="34" borderId="14" xfId="42" applyNumberFormat="1" applyFont="1" applyFill="1" applyBorder="1" applyAlignment="1" applyProtection="1">
      <alignment horizontal="right"/>
      <protection/>
    </xf>
    <xf numFmtId="41" fontId="157" fillId="34" borderId="0" xfId="42" applyNumberFormat="1" applyFont="1" applyFill="1" applyBorder="1" applyAlignment="1" applyProtection="1">
      <alignment horizontal="right"/>
      <protection/>
    </xf>
    <xf numFmtId="0" fontId="3" fillId="34" borderId="15" xfId="69" applyFont="1" applyFill="1" applyBorder="1" applyProtection="1">
      <alignment/>
      <protection/>
    </xf>
    <xf numFmtId="0" fontId="3" fillId="34" borderId="0" xfId="69" applyFont="1" applyFill="1" applyBorder="1" applyAlignment="1" applyProtection="1">
      <alignment horizontal="left" indent="2"/>
      <protection/>
    </xf>
    <xf numFmtId="41" fontId="3" fillId="34" borderId="18" xfId="69" applyNumberFormat="1" applyFont="1" applyFill="1" applyBorder="1" applyAlignment="1" applyProtection="1">
      <alignment horizontal="right"/>
      <protection/>
    </xf>
    <xf numFmtId="0" fontId="3" fillId="0" borderId="20" xfId="69" applyFont="1" applyFill="1" applyBorder="1" applyAlignment="1" applyProtection="1">
      <alignment/>
      <protection/>
    </xf>
    <xf numFmtId="0" fontId="17" fillId="34" borderId="0" xfId="69" applyFont="1" applyFill="1" applyBorder="1" applyProtection="1">
      <alignment/>
      <protection/>
    </xf>
    <xf numFmtId="0" fontId="3" fillId="33" borderId="17" xfId="69" applyFont="1" applyFill="1" applyBorder="1" applyProtection="1">
      <alignment/>
      <protection/>
    </xf>
    <xf numFmtId="0" fontId="77" fillId="33" borderId="0" xfId="69" applyFont="1" applyFill="1" applyProtection="1">
      <alignment/>
      <protection/>
    </xf>
    <xf numFmtId="0" fontId="0" fillId="33" borderId="0" xfId="69" applyFill="1" applyProtection="1">
      <alignment/>
      <protection/>
    </xf>
    <xf numFmtId="37" fontId="0" fillId="0" borderId="0" xfId="84" applyFont="1" applyProtection="1">
      <alignment/>
      <protection/>
    </xf>
    <xf numFmtId="37" fontId="142" fillId="0" borderId="0" xfId="84" applyFont="1" applyAlignment="1" applyProtection="1">
      <alignment horizontal="center"/>
      <protection/>
    </xf>
    <xf numFmtId="37" fontId="15" fillId="0" borderId="0" xfId="84" applyFont="1" applyProtection="1">
      <alignment/>
      <protection/>
    </xf>
    <xf numFmtId="37" fontId="12" fillId="0" borderId="0" xfId="84" applyFont="1" applyProtection="1">
      <alignment/>
      <protection/>
    </xf>
    <xf numFmtId="37" fontId="13" fillId="0" borderId="0" xfId="84" applyFont="1" applyProtection="1">
      <alignment/>
      <protection locked="0"/>
    </xf>
    <xf numFmtId="37" fontId="48" fillId="0" borderId="0" xfId="76" applyFont="1" applyProtection="1">
      <alignment/>
      <protection/>
    </xf>
    <xf numFmtId="41" fontId="165" fillId="33" borderId="15" xfId="42" applyNumberFormat="1" applyFont="1" applyFill="1" applyBorder="1" applyAlignment="1" applyProtection="1">
      <alignment horizontal="right"/>
      <protection/>
    </xf>
    <xf numFmtId="41" fontId="165" fillId="33" borderId="0" xfId="42" applyNumberFormat="1" applyFont="1" applyFill="1" applyBorder="1" applyAlignment="1" applyProtection="1">
      <alignment horizontal="right"/>
      <protection/>
    </xf>
    <xf numFmtId="41" fontId="165" fillId="33" borderId="17" xfId="42" applyNumberFormat="1" applyFont="1" applyFill="1" applyBorder="1" applyAlignment="1" applyProtection="1">
      <alignment horizontal="right"/>
      <protection/>
    </xf>
    <xf numFmtId="41" fontId="165" fillId="33" borderId="17" xfId="69" applyNumberFormat="1" applyFont="1" applyFill="1" applyBorder="1" applyAlignment="1" applyProtection="1">
      <alignment horizontal="right"/>
      <protection/>
    </xf>
    <xf numFmtId="41" fontId="165" fillId="33" borderId="15" xfId="69" applyNumberFormat="1" applyFont="1" applyFill="1" applyBorder="1" applyAlignment="1" applyProtection="1">
      <alignment horizontal="right"/>
      <protection/>
    </xf>
    <xf numFmtId="41" fontId="13" fillId="34" borderId="11" xfId="42" applyNumberFormat="1" applyFont="1" applyFill="1" applyBorder="1" applyAlignment="1" applyProtection="1">
      <alignment horizontal="right"/>
      <protection/>
    </xf>
    <xf numFmtId="41" fontId="13" fillId="34" borderId="27" xfId="42" applyNumberFormat="1" applyFont="1" applyFill="1" applyBorder="1" applyAlignment="1" applyProtection="1">
      <alignment horizontal="right"/>
      <protection/>
    </xf>
    <xf numFmtId="0" fontId="165" fillId="34" borderId="13" xfId="69" applyFont="1" applyFill="1" applyBorder="1" applyProtection="1">
      <alignment/>
      <protection/>
    </xf>
    <xf numFmtId="37" fontId="10" fillId="0" borderId="0" xfId="76" applyFont="1" applyProtection="1">
      <alignment/>
      <protection/>
    </xf>
    <xf numFmtId="0" fontId="151" fillId="33" borderId="0" xfId="69" applyFont="1" applyFill="1" applyBorder="1" applyAlignment="1" applyProtection="1" quotePrefix="1">
      <alignment vertical="top"/>
      <protection/>
    </xf>
    <xf numFmtId="0" fontId="10" fillId="33" borderId="0" xfId="69" applyFont="1" applyFill="1" applyBorder="1" applyAlignment="1" applyProtection="1" quotePrefix="1">
      <alignment vertical="top"/>
      <protection/>
    </xf>
    <xf numFmtId="37" fontId="0" fillId="0" borderId="0" xfId="76" applyFont="1" applyProtection="1">
      <alignment/>
      <protection/>
    </xf>
    <xf numFmtId="37" fontId="152" fillId="0" borderId="0" xfId="76" applyFont="1" applyAlignment="1" applyProtection="1">
      <alignment horizontal="center"/>
      <protection/>
    </xf>
    <xf numFmtId="37" fontId="15" fillId="0" borderId="0" xfId="76" applyFont="1" applyProtection="1">
      <alignment/>
      <protection/>
    </xf>
    <xf numFmtId="37" fontId="13" fillId="0" borderId="0" xfId="76" applyFont="1" applyProtection="1">
      <alignment/>
      <protection locked="0"/>
    </xf>
    <xf numFmtId="0" fontId="13" fillId="34" borderId="25" xfId="69" applyFont="1" applyFill="1" applyBorder="1" applyProtection="1">
      <alignment/>
      <protection/>
    </xf>
    <xf numFmtId="41" fontId="13" fillId="34" borderId="18" xfId="69" applyNumberFormat="1" applyFont="1" applyFill="1" applyBorder="1" applyAlignment="1" applyProtection="1" quotePrefix="1">
      <alignment horizontal="right"/>
      <protection/>
    </xf>
    <xf numFmtId="41" fontId="13" fillId="33" borderId="17" xfId="69" applyNumberFormat="1" applyFont="1" applyFill="1" applyBorder="1" applyAlignment="1" applyProtection="1">
      <alignment horizontal="right"/>
      <protection/>
    </xf>
    <xf numFmtId="41" fontId="13" fillId="33" borderId="25" xfId="69" applyNumberFormat="1" applyFont="1" applyFill="1" applyBorder="1" applyAlignment="1" applyProtection="1">
      <alignment horizontal="right"/>
      <protection/>
    </xf>
    <xf numFmtId="0" fontId="13" fillId="34" borderId="17" xfId="69" applyFont="1" applyFill="1" applyBorder="1" applyProtection="1">
      <alignment/>
      <protection/>
    </xf>
    <xf numFmtId="41" fontId="13" fillId="34" borderId="0" xfId="69" applyNumberFormat="1" applyFont="1" applyFill="1" applyAlignment="1" applyProtection="1">
      <alignment horizontal="right"/>
      <protection/>
    </xf>
    <xf numFmtId="41" fontId="13" fillId="34" borderId="0" xfId="69" applyNumberFormat="1" applyFont="1" applyFill="1" applyBorder="1" applyAlignment="1" applyProtection="1">
      <alignment horizontal="right"/>
      <protection/>
    </xf>
    <xf numFmtId="41" fontId="13" fillId="34" borderId="12" xfId="69" applyNumberFormat="1" applyFont="1" applyFill="1" applyBorder="1" applyAlignment="1" applyProtection="1">
      <alignment horizontal="right"/>
      <protection/>
    </xf>
    <xf numFmtId="41" fontId="13" fillId="34" borderId="10" xfId="42" applyNumberFormat="1" applyFont="1" applyFill="1" applyBorder="1" applyAlignment="1" applyProtection="1">
      <alignment horizontal="right"/>
      <protection/>
    </xf>
    <xf numFmtId="41" fontId="13" fillId="34" borderId="25" xfId="42" applyNumberFormat="1" applyFont="1" applyFill="1" applyBorder="1" applyAlignment="1" applyProtection="1">
      <alignment horizontal="right"/>
      <protection/>
    </xf>
    <xf numFmtId="41" fontId="13" fillId="33" borderId="25" xfId="42" applyNumberFormat="1" applyFont="1" applyFill="1" applyBorder="1" applyAlignment="1" applyProtection="1">
      <alignment horizontal="right"/>
      <protection/>
    </xf>
    <xf numFmtId="0" fontId="165" fillId="34" borderId="0" xfId="69" applyFont="1" applyFill="1" applyBorder="1" applyProtection="1">
      <alignment/>
      <protection/>
    </xf>
    <xf numFmtId="41" fontId="13" fillId="34" borderId="19" xfId="69" applyNumberFormat="1" applyFont="1" applyFill="1" applyBorder="1" applyAlignment="1" applyProtection="1">
      <alignment horizontal="right"/>
      <protection/>
    </xf>
    <xf numFmtId="41" fontId="13" fillId="34" borderId="25" xfId="69" applyNumberFormat="1" applyFont="1" applyFill="1" applyBorder="1" applyAlignment="1" applyProtection="1">
      <alignment horizontal="right"/>
      <protection/>
    </xf>
    <xf numFmtId="0" fontId="165" fillId="34" borderId="19" xfId="69" applyFont="1" applyFill="1" applyBorder="1" applyProtection="1">
      <alignment/>
      <protection/>
    </xf>
    <xf numFmtId="0" fontId="165" fillId="34" borderId="17" xfId="69" applyFont="1" applyFill="1" applyBorder="1" applyProtection="1">
      <alignment/>
      <protection/>
    </xf>
    <xf numFmtId="0" fontId="165" fillId="34" borderId="22" xfId="69" applyFont="1" applyFill="1" applyBorder="1" applyProtection="1">
      <alignment/>
      <protection/>
    </xf>
    <xf numFmtId="41" fontId="13" fillId="33" borderId="41" xfId="42" applyNumberFormat="1" applyFont="1" applyFill="1" applyBorder="1" applyAlignment="1" applyProtection="1">
      <alignment horizontal="right"/>
      <protection/>
    </xf>
    <xf numFmtId="0" fontId="22" fillId="34" borderId="0" xfId="69" applyFont="1" applyFill="1" applyBorder="1" applyAlignment="1" applyProtection="1">
      <alignment/>
      <protection/>
    </xf>
    <xf numFmtId="0" fontId="22" fillId="33" borderId="16" xfId="69" applyFont="1" applyFill="1" applyBorder="1" applyAlignment="1" applyProtection="1">
      <alignment/>
      <protection/>
    </xf>
    <xf numFmtId="0" fontId="165" fillId="33" borderId="17" xfId="69" applyFont="1" applyFill="1" applyBorder="1" applyProtection="1">
      <alignment/>
      <protection/>
    </xf>
    <xf numFmtId="0" fontId="151" fillId="33" borderId="0" xfId="69" applyFont="1" applyFill="1" applyBorder="1" applyAlignment="1" applyProtection="1">
      <alignment horizontal="left" vertical="top"/>
      <protection/>
    </xf>
    <xf numFmtId="0" fontId="10" fillId="33" borderId="0" xfId="69" applyFont="1" applyFill="1" applyBorder="1" applyAlignment="1" applyProtection="1">
      <alignment horizontal="left" vertical="top"/>
      <protection/>
    </xf>
    <xf numFmtId="0" fontId="142" fillId="34" borderId="0" xfId="0" applyFont="1" applyFill="1" applyAlignment="1" applyProtection="1">
      <alignment horizontal="center" vertical="center"/>
      <protection/>
    </xf>
    <xf numFmtId="0" fontId="13" fillId="34" borderId="0" xfId="0" applyFont="1" applyFill="1" applyAlignment="1" applyProtection="1">
      <alignment horizontal="center"/>
      <protection locked="0"/>
    </xf>
    <xf numFmtId="0" fontId="0" fillId="34" borderId="10" xfId="69" applyFill="1" applyBorder="1" applyProtection="1">
      <alignment/>
      <protection/>
    </xf>
    <xf numFmtId="0" fontId="0" fillId="34" borderId="18" xfId="69" applyFill="1" applyBorder="1" applyProtection="1">
      <alignment/>
      <protection/>
    </xf>
    <xf numFmtId="0" fontId="0" fillId="34" borderId="19" xfId="69" applyFill="1" applyBorder="1" applyProtection="1">
      <alignment/>
      <protection/>
    </xf>
    <xf numFmtId="41" fontId="7" fillId="34" borderId="18" xfId="69" applyNumberFormat="1" applyFont="1" applyFill="1" applyBorder="1" applyAlignment="1" applyProtection="1" quotePrefix="1">
      <alignment horizontal="right"/>
      <protection/>
    </xf>
    <xf numFmtId="0" fontId="7" fillId="34" borderId="24" xfId="69" applyFont="1" applyFill="1" applyBorder="1" applyProtection="1">
      <alignment/>
      <protection/>
    </xf>
    <xf numFmtId="41" fontId="7" fillId="34" borderId="10" xfId="69" applyNumberFormat="1" applyFont="1" applyFill="1" applyBorder="1" applyAlignment="1" applyProtection="1">
      <alignment horizontal="right"/>
      <protection/>
    </xf>
    <xf numFmtId="0" fontId="6" fillId="34" borderId="0" xfId="69" applyFont="1" applyFill="1" applyBorder="1" applyAlignment="1" applyProtection="1">
      <alignment horizontal="left" indent="1"/>
      <protection/>
    </xf>
    <xf numFmtId="41" fontId="7" fillId="34" borderId="14" xfId="69" applyNumberFormat="1" applyFont="1" applyFill="1" applyBorder="1" applyAlignment="1" applyProtection="1">
      <alignment horizontal="right"/>
      <protection/>
    </xf>
    <xf numFmtId="0" fontId="7" fillId="34" borderId="14" xfId="69" applyFont="1" applyFill="1" applyBorder="1" applyProtection="1">
      <alignment/>
      <protection/>
    </xf>
    <xf numFmtId="0" fontId="7" fillId="34" borderId="0" xfId="69" applyFont="1" applyFill="1" applyBorder="1" applyAlignment="1" applyProtection="1">
      <alignment horizontal="left" indent="3"/>
      <protection/>
    </xf>
    <xf numFmtId="0" fontId="7" fillId="34" borderId="16" xfId="69" applyFont="1" applyFill="1" applyBorder="1" applyAlignment="1" applyProtection="1">
      <alignment horizontal="left" indent="3"/>
      <protection/>
    </xf>
    <xf numFmtId="41" fontId="7" fillId="34" borderId="16" xfId="42" applyNumberFormat="1" applyFont="1" applyFill="1" applyBorder="1" applyAlignment="1" applyProtection="1">
      <alignment horizontal="right"/>
      <protection/>
    </xf>
    <xf numFmtId="0" fontId="7" fillId="34" borderId="28" xfId="69" applyFont="1" applyFill="1" applyBorder="1" applyProtection="1">
      <alignment/>
      <protection/>
    </xf>
    <xf numFmtId="0" fontId="7" fillId="33" borderId="11" xfId="69" applyFont="1" applyFill="1" applyBorder="1" applyProtection="1">
      <alignment/>
      <protection/>
    </xf>
    <xf numFmtId="0" fontId="7" fillId="34" borderId="20" xfId="69" applyFont="1" applyFill="1" applyBorder="1" applyAlignment="1" applyProtection="1">
      <alignment horizontal="left" indent="3"/>
      <protection/>
    </xf>
    <xf numFmtId="0" fontId="168" fillId="34" borderId="15" xfId="69" applyFont="1" applyFill="1" applyBorder="1" applyProtection="1">
      <alignment/>
      <protection/>
    </xf>
    <xf numFmtId="0" fontId="168" fillId="34" borderId="0" xfId="69" applyFont="1" applyFill="1" applyBorder="1" applyProtection="1">
      <alignment/>
      <protection/>
    </xf>
    <xf numFmtId="0" fontId="168" fillId="34" borderId="14" xfId="69" applyFont="1" applyFill="1" applyBorder="1" applyProtection="1">
      <alignment/>
      <protection/>
    </xf>
    <xf numFmtId="0" fontId="168" fillId="34" borderId="13" xfId="69" applyFont="1" applyFill="1" applyBorder="1" applyProtection="1">
      <alignment/>
      <protection/>
    </xf>
    <xf numFmtId="0" fontId="168" fillId="34" borderId="11" xfId="69" applyFont="1" applyFill="1" applyBorder="1" applyProtection="1">
      <alignment/>
      <protection/>
    </xf>
    <xf numFmtId="0" fontId="168" fillId="33" borderId="17" xfId="69" applyFont="1" applyFill="1" applyBorder="1" applyProtection="1">
      <alignment/>
      <protection/>
    </xf>
    <xf numFmtId="0" fontId="168" fillId="33" borderId="0" xfId="69" applyFont="1" applyFill="1" applyBorder="1" applyProtection="1">
      <alignment/>
      <protection/>
    </xf>
    <xf numFmtId="0" fontId="168" fillId="33" borderId="24" xfId="69" applyFont="1" applyFill="1" applyBorder="1" applyProtection="1">
      <alignment/>
      <protection/>
    </xf>
    <xf numFmtId="41" fontId="168" fillId="34" borderId="0" xfId="42" applyNumberFormat="1" applyFont="1" applyFill="1" applyBorder="1" applyAlignment="1" applyProtection="1">
      <alignment horizontal="right"/>
      <protection/>
    </xf>
    <xf numFmtId="0" fontId="168" fillId="34" borderId="0" xfId="69" applyFont="1" applyFill="1" applyProtection="1">
      <alignment/>
      <protection/>
    </xf>
    <xf numFmtId="41" fontId="168" fillId="34" borderId="22" xfId="42" applyNumberFormat="1" applyFont="1" applyFill="1" applyBorder="1" applyAlignment="1" applyProtection="1">
      <alignment horizontal="right"/>
      <protection/>
    </xf>
    <xf numFmtId="0" fontId="168" fillId="34" borderId="19" xfId="69" applyFont="1" applyFill="1" applyBorder="1" applyProtection="1">
      <alignment/>
      <protection/>
    </xf>
    <xf numFmtId="0" fontId="168" fillId="34" borderId="10" xfId="69" applyFont="1" applyFill="1" applyBorder="1" applyProtection="1">
      <alignment/>
      <protection/>
    </xf>
    <xf numFmtId="0" fontId="168" fillId="34" borderId="27" xfId="69" applyFont="1" applyFill="1" applyBorder="1" applyProtection="1">
      <alignment/>
      <protection/>
    </xf>
    <xf numFmtId="0" fontId="6" fillId="33" borderId="0" xfId="69" applyFont="1" applyFill="1" applyBorder="1" applyAlignment="1" applyProtection="1">
      <alignment horizontal="left" indent="1"/>
      <protection/>
    </xf>
    <xf numFmtId="0" fontId="168" fillId="33" borderId="15" xfId="69" applyFont="1" applyFill="1" applyBorder="1" applyProtection="1">
      <alignment/>
      <protection/>
    </xf>
    <xf numFmtId="0" fontId="168" fillId="33" borderId="14" xfId="69" applyFont="1" applyFill="1" applyBorder="1" applyProtection="1">
      <alignment/>
      <protection/>
    </xf>
    <xf numFmtId="0" fontId="168" fillId="34" borderId="28" xfId="69" applyFont="1" applyFill="1" applyBorder="1" applyProtection="1">
      <alignment/>
      <protection/>
    </xf>
    <xf numFmtId="0" fontId="143" fillId="34" borderId="0" xfId="0" applyFont="1" applyFill="1" applyAlignment="1" applyProtection="1">
      <alignment horizontal="center"/>
      <protection/>
    </xf>
    <xf numFmtId="0" fontId="7" fillId="34" borderId="0" xfId="0" applyFont="1" applyFill="1" applyAlignment="1" applyProtection="1">
      <alignment/>
      <protection/>
    </xf>
    <xf numFmtId="41" fontId="7" fillId="33" borderId="11" xfId="69" applyNumberFormat="1" applyFont="1" applyFill="1" applyBorder="1" applyAlignment="1" applyProtection="1">
      <alignment horizontal="right"/>
      <protection/>
    </xf>
    <xf numFmtId="0" fontId="80" fillId="34" borderId="0" xfId="69" applyFont="1" applyFill="1" applyBorder="1" applyProtection="1">
      <alignment/>
      <protection/>
    </xf>
    <xf numFmtId="41" fontId="7" fillId="34" borderId="12" xfId="69" applyNumberFormat="1" applyFont="1" applyFill="1" applyBorder="1" applyAlignment="1" applyProtection="1">
      <alignment horizontal="right"/>
      <protection/>
    </xf>
    <xf numFmtId="0" fontId="6" fillId="33" borderId="0" xfId="69" applyFont="1" applyFill="1" applyBorder="1" applyAlignment="1" applyProtection="1">
      <alignment horizontal="left" indent="2"/>
      <protection/>
    </xf>
    <xf numFmtId="41" fontId="7" fillId="33" borderId="14" xfId="69" applyNumberFormat="1" applyFont="1" applyFill="1" applyBorder="1" applyAlignment="1" applyProtection="1">
      <alignment horizontal="right"/>
      <protection/>
    </xf>
    <xf numFmtId="0" fontId="7" fillId="33" borderId="20" xfId="69" applyFont="1" applyFill="1" applyBorder="1" applyAlignment="1" applyProtection="1">
      <alignment horizontal="left" indent="4"/>
      <protection/>
    </xf>
    <xf numFmtId="41" fontId="7" fillId="33" borderId="29" xfId="42" applyNumberFormat="1" applyFont="1" applyFill="1" applyBorder="1" applyAlignment="1" applyProtection="1">
      <alignment horizontal="right"/>
      <protection/>
    </xf>
    <xf numFmtId="0" fontId="7" fillId="33" borderId="23" xfId="69" applyFont="1" applyFill="1" applyBorder="1" applyAlignment="1" applyProtection="1">
      <alignment horizontal="left" indent="4"/>
      <protection/>
    </xf>
    <xf numFmtId="0" fontId="7" fillId="33" borderId="23" xfId="69" applyFont="1" applyFill="1" applyBorder="1" applyProtection="1">
      <alignment/>
      <protection/>
    </xf>
    <xf numFmtId="41" fontId="168" fillId="34" borderId="14" xfId="42" applyNumberFormat="1" applyFont="1" applyFill="1" applyBorder="1" applyAlignment="1" applyProtection="1">
      <alignment horizontal="right"/>
      <protection/>
    </xf>
    <xf numFmtId="41" fontId="7" fillId="33" borderId="24" xfId="42" applyNumberFormat="1" applyFont="1" applyFill="1" applyBorder="1" applyAlignment="1" applyProtection="1">
      <alignment horizontal="right"/>
      <protection/>
    </xf>
    <xf numFmtId="0" fontId="7" fillId="33" borderId="16" xfId="69" applyFont="1" applyFill="1" applyBorder="1" applyAlignment="1" applyProtection="1">
      <alignment horizontal="left" indent="4"/>
      <protection/>
    </xf>
    <xf numFmtId="0" fontId="80" fillId="33" borderId="0" xfId="69" applyFont="1" applyFill="1" applyBorder="1" applyProtection="1">
      <alignment/>
      <protection/>
    </xf>
    <xf numFmtId="0" fontId="169" fillId="33" borderId="20" xfId="69" applyFont="1" applyFill="1" applyBorder="1" applyProtection="1" quotePrefix="1">
      <alignment/>
      <protection/>
    </xf>
    <xf numFmtId="0" fontId="6" fillId="33" borderId="23" xfId="69" applyFont="1" applyFill="1" applyBorder="1" applyProtection="1">
      <alignment/>
      <protection/>
    </xf>
    <xf numFmtId="0" fontId="0" fillId="34" borderId="0" xfId="69" applyFont="1" applyFill="1" applyBorder="1" applyAlignment="1" applyProtection="1">
      <alignment horizontal="left" indent="1"/>
      <protection/>
    </xf>
    <xf numFmtId="169" fontId="170" fillId="33" borderId="0" xfId="42" applyNumberFormat="1" applyFont="1" applyFill="1" applyBorder="1" applyAlignment="1" applyProtection="1">
      <alignment/>
      <protection/>
    </xf>
    <xf numFmtId="169" fontId="171" fillId="33" borderId="0" xfId="42" applyNumberFormat="1" applyFont="1" applyFill="1" applyBorder="1" applyAlignment="1" applyProtection="1">
      <alignment/>
      <protection/>
    </xf>
    <xf numFmtId="0" fontId="0" fillId="34" borderId="0" xfId="69" applyFill="1" applyBorder="1" applyProtection="1">
      <alignment/>
      <protection/>
    </xf>
    <xf numFmtId="0" fontId="163" fillId="34" borderId="0" xfId="69" applyFont="1" applyFill="1" applyBorder="1" applyAlignment="1" applyProtection="1">
      <alignment horizontal="left"/>
      <protection/>
    </xf>
    <xf numFmtId="0" fontId="0" fillId="34" borderId="0" xfId="0" applyFont="1" applyFill="1" applyAlignment="1" applyProtection="1">
      <alignment horizontal="center"/>
      <protection/>
    </xf>
    <xf numFmtId="37" fontId="13" fillId="0" borderId="0" xfId="76" applyFont="1" applyProtection="1">
      <alignment/>
      <protection/>
    </xf>
    <xf numFmtId="41" fontId="165" fillId="33" borderId="19" xfId="69" applyNumberFormat="1" applyFont="1" applyFill="1" applyBorder="1" applyAlignment="1" applyProtection="1">
      <alignment horizontal="right"/>
      <protection/>
    </xf>
    <xf numFmtId="41" fontId="165" fillId="33" borderId="14" xfId="69" applyNumberFormat="1" applyFont="1" applyFill="1" applyBorder="1" applyAlignment="1" applyProtection="1">
      <alignment horizontal="right"/>
      <protection/>
    </xf>
    <xf numFmtId="41" fontId="165" fillId="33" borderId="10" xfId="42" applyNumberFormat="1" applyFont="1" applyFill="1" applyBorder="1" applyAlignment="1" applyProtection="1">
      <alignment horizontal="right"/>
      <protection/>
    </xf>
    <xf numFmtId="0" fontId="165" fillId="33" borderId="19" xfId="69" applyNumberFormat="1" applyFont="1" applyFill="1" applyBorder="1" applyAlignment="1" applyProtection="1" quotePrefix="1">
      <alignment horizontal="right"/>
      <protection/>
    </xf>
    <xf numFmtId="41" fontId="165" fillId="33" borderId="17" xfId="69" applyNumberFormat="1" applyFont="1" applyFill="1" applyBorder="1" applyAlignment="1" applyProtection="1" quotePrefix="1">
      <alignment horizontal="right"/>
      <protection/>
    </xf>
    <xf numFmtId="41" fontId="165" fillId="33" borderId="0" xfId="69" applyNumberFormat="1" applyFont="1" applyFill="1" applyBorder="1" applyAlignment="1" applyProtection="1" quotePrefix="1">
      <alignment horizontal="right"/>
      <protection/>
    </xf>
    <xf numFmtId="0" fontId="165" fillId="33" borderId="17" xfId="69" applyFont="1" applyFill="1" applyBorder="1" applyAlignment="1" applyProtection="1">
      <alignment horizontal="right"/>
      <protection/>
    </xf>
    <xf numFmtId="0" fontId="20" fillId="33" borderId="0" xfId="69" applyFont="1" applyFill="1" applyBorder="1" applyProtection="1">
      <alignment/>
      <protection/>
    </xf>
    <xf numFmtId="41" fontId="165" fillId="33" borderId="0" xfId="69" applyNumberFormat="1" applyFont="1" applyFill="1" applyBorder="1" applyAlignment="1" applyProtection="1">
      <alignment horizontal="right"/>
      <protection/>
    </xf>
    <xf numFmtId="0" fontId="166" fillId="33" borderId="0" xfId="69" applyFont="1" applyFill="1" applyBorder="1" applyProtection="1">
      <alignment/>
      <protection/>
    </xf>
    <xf numFmtId="41" fontId="165" fillId="33" borderId="19" xfId="42" applyNumberFormat="1" applyFont="1" applyFill="1" applyBorder="1" applyAlignment="1" applyProtection="1">
      <alignment horizontal="right"/>
      <protection/>
    </xf>
    <xf numFmtId="164" fontId="165" fillId="33" borderId="19" xfId="69" applyNumberFormat="1" applyFont="1" applyFill="1" applyBorder="1" applyProtection="1">
      <alignment/>
      <protection/>
    </xf>
    <xf numFmtId="41" fontId="13" fillId="0" borderId="0" xfId="42" applyNumberFormat="1" applyFont="1" applyFill="1" applyBorder="1" applyAlignment="1" applyProtection="1">
      <alignment horizontal="right"/>
      <protection/>
    </xf>
    <xf numFmtId="0" fontId="0" fillId="33" borderId="0" xfId="70" applyFont="1" applyFill="1" applyAlignment="1" applyProtection="1">
      <alignment/>
      <protection/>
    </xf>
    <xf numFmtId="37" fontId="7" fillId="0" borderId="0" xfId="88" applyFont="1" applyAlignment="1" applyProtection="1">
      <alignment/>
      <protection/>
    </xf>
    <xf numFmtId="0" fontId="7" fillId="33" borderId="0" xfId="70" applyFont="1" applyFill="1" applyBorder="1" applyAlignment="1" applyProtection="1">
      <alignment horizontal="left"/>
      <protection/>
    </xf>
    <xf numFmtId="0" fontId="7" fillId="33" borderId="0" xfId="70" applyFont="1" applyFill="1" applyBorder="1" applyAlignment="1" applyProtection="1">
      <alignment/>
      <protection/>
    </xf>
    <xf numFmtId="41" fontId="6" fillId="33" borderId="10" xfId="70" applyNumberFormat="1" applyFont="1" applyFill="1" applyBorder="1" applyAlignment="1" applyProtection="1">
      <alignment horizontal="right"/>
      <protection/>
    </xf>
    <xf numFmtId="0" fontId="6" fillId="33" borderId="19" xfId="70" applyFont="1" applyFill="1" applyBorder="1" applyAlignment="1" applyProtection="1">
      <alignment/>
      <protection/>
    </xf>
    <xf numFmtId="0" fontId="6" fillId="33" borderId="0" xfId="70" applyFont="1" applyFill="1" applyBorder="1" applyAlignment="1" applyProtection="1">
      <alignment/>
      <protection/>
    </xf>
    <xf numFmtId="41" fontId="6" fillId="33" borderId="10" xfId="70" applyNumberFormat="1" applyFont="1" applyFill="1" applyBorder="1" applyAlignment="1" applyProtection="1" quotePrefix="1">
      <alignment/>
      <protection/>
    </xf>
    <xf numFmtId="41" fontId="7" fillId="33" borderId="18" xfId="70" applyNumberFormat="1" applyFont="1" applyFill="1" applyBorder="1" applyAlignment="1" applyProtection="1" quotePrefix="1">
      <alignment horizontal="right"/>
      <protection/>
    </xf>
    <xf numFmtId="177" fontId="7" fillId="33" borderId="19" xfId="70" applyNumberFormat="1" applyFont="1" applyFill="1" applyBorder="1" applyAlignment="1" applyProtection="1" quotePrefix="1">
      <alignment/>
      <protection/>
    </xf>
    <xf numFmtId="0" fontId="5" fillId="33" borderId="0" xfId="70" applyFont="1" applyFill="1" applyBorder="1" applyAlignment="1" applyProtection="1">
      <alignment horizontal="left"/>
      <protection/>
    </xf>
    <xf numFmtId="41" fontId="6" fillId="33" borderId="24" xfId="70" applyNumberFormat="1" applyFont="1" applyFill="1" applyBorder="1" applyAlignment="1" applyProtection="1">
      <alignment horizontal="right"/>
      <protection/>
    </xf>
    <xf numFmtId="41" fontId="7" fillId="33" borderId="22" xfId="70" applyNumberFormat="1" applyFont="1" applyFill="1" applyBorder="1" applyAlignment="1" applyProtection="1">
      <alignment horizontal="right"/>
      <protection/>
    </xf>
    <xf numFmtId="0" fontId="6" fillId="33" borderId="17" xfId="70" applyFont="1" applyFill="1" applyBorder="1" applyAlignment="1" applyProtection="1">
      <alignment/>
      <protection/>
    </xf>
    <xf numFmtId="0" fontId="7" fillId="33" borderId="0" xfId="70" applyFont="1" applyFill="1" applyBorder="1" applyAlignment="1" applyProtection="1">
      <alignment horizontal="right"/>
      <protection/>
    </xf>
    <xf numFmtId="41" fontId="6" fillId="33" borderId="24" xfId="70" applyNumberFormat="1" applyFont="1" applyFill="1" applyBorder="1" applyAlignment="1" applyProtection="1">
      <alignment/>
      <protection/>
    </xf>
    <xf numFmtId="177" fontId="7" fillId="33" borderId="17" xfId="70" applyNumberFormat="1" applyFont="1" applyFill="1" applyBorder="1" applyAlignment="1" applyProtection="1" quotePrefix="1">
      <alignment/>
      <protection/>
    </xf>
    <xf numFmtId="0" fontId="6" fillId="33" borderId="0" xfId="70" applyFont="1" applyFill="1" applyBorder="1" applyAlignment="1" applyProtection="1">
      <alignment horizontal="left"/>
      <protection/>
    </xf>
    <xf numFmtId="0" fontId="7" fillId="33" borderId="22" xfId="70" applyFont="1" applyFill="1" applyBorder="1" applyAlignment="1" applyProtection="1">
      <alignment/>
      <protection/>
    </xf>
    <xf numFmtId="0" fontId="172" fillId="33" borderId="0" xfId="70" applyFont="1" applyFill="1" applyBorder="1" applyAlignment="1" applyProtection="1" quotePrefix="1">
      <alignment horizontal="left"/>
      <protection/>
    </xf>
    <xf numFmtId="0" fontId="6" fillId="33" borderId="10" xfId="70" applyFont="1" applyFill="1" applyBorder="1" applyAlignment="1" applyProtection="1">
      <alignment/>
      <protection/>
    </xf>
    <xf numFmtId="0" fontId="7" fillId="33" borderId="18" xfId="70" applyFont="1" applyFill="1" applyBorder="1" applyAlignment="1" applyProtection="1">
      <alignment/>
      <protection/>
    </xf>
    <xf numFmtId="0" fontId="7" fillId="33" borderId="19" xfId="70" applyFont="1" applyFill="1" applyBorder="1" applyAlignment="1" applyProtection="1">
      <alignment/>
      <protection/>
    </xf>
    <xf numFmtId="0" fontId="7" fillId="33" borderId="10" xfId="70" applyFont="1" applyFill="1" applyBorder="1" applyAlignment="1" applyProtection="1">
      <alignment/>
      <protection/>
    </xf>
    <xf numFmtId="0" fontId="7" fillId="33" borderId="20" xfId="70" applyFont="1" applyFill="1" applyBorder="1" applyAlignment="1" applyProtection="1">
      <alignment horizontal="left"/>
      <protection/>
    </xf>
    <xf numFmtId="0" fontId="172" fillId="33" borderId="15" xfId="70" applyFont="1" applyFill="1" applyBorder="1" applyAlignment="1" applyProtection="1" quotePrefix="1">
      <alignment horizontal="left"/>
      <protection/>
    </xf>
    <xf numFmtId="41" fontId="7" fillId="33" borderId="0" xfId="70" applyNumberFormat="1" applyFont="1" applyFill="1" applyBorder="1" applyAlignment="1" applyProtection="1">
      <alignment horizontal="right"/>
      <protection/>
    </xf>
    <xf numFmtId="0" fontId="7" fillId="33" borderId="15" xfId="70" applyFont="1" applyFill="1" applyBorder="1" applyAlignment="1" applyProtection="1">
      <alignment/>
      <protection/>
    </xf>
    <xf numFmtId="0" fontId="7" fillId="33" borderId="16" xfId="70" applyFont="1" applyFill="1" applyBorder="1" applyAlignment="1" applyProtection="1">
      <alignment horizontal="left"/>
      <protection/>
    </xf>
    <xf numFmtId="0" fontId="172" fillId="33" borderId="38" xfId="70" applyFont="1" applyFill="1" applyBorder="1" applyAlignment="1" applyProtection="1" quotePrefix="1">
      <alignment horizontal="center"/>
      <protection/>
    </xf>
    <xf numFmtId="41" fontId="7" fillId="34" borderId="22" xfId="42" applyNumberFormat="1" applyFont="1" applyFill="1" applyBorder="1" applyAlignment="1" applyProtection="1">
      <alignment horizontal="right"/>
      <protection/>
    </xf>
    <xf numFmtId="41" fontId="7" fillId="33" borderId="17" xfId="42" applyNumberFormat="1" applyFont="1" applyFill="1" applyBorder="1" applyAlignment="1" applyProtection="1">
      <alignment horizontal="right"/>
      <protection/>
    </xf>
    <xf numFmtId="41" fontId="7" fillId="33" borderId="21" xfId="42" applyNumberFormat="1" applyFont="1" applyFill="1" applyBorder="1" applyAlignment="1" applyProtection="1">
      <alignment horizontal="right"/>
      <protection/>
    </xf>
    <xf numFmtId="41" fontId="7" fillId="34" borderId="21" xfId="42" applyNumberFormat="1" applyFont="1" applyFill="1" applyBorder="1" applyAlignment="1" applyProtection="1">
      <alignment horizontal="right"/>
      <protection/>
    </xf>
    <xf numFmtId="169" fontId="7" fillId="33" borderId="17" xfId="42" applyNumberFormat="1" applyFont="1" applyFill="1" applyBorder="1" applyAlignment="1" applyProtection="1">
      <alignment/>
      <protection/>
    </xf>
    <xf numFmtId="0" fontId="6" fillId="33" borderId="16" xfId="70" applyFont="1" applyFill="1" applyBorder="1" applyAlignment="1" applyProtection="1">
      <alignment horizontal="left"/>
      <protection/>
    </xf>
    <xf numFmtId="0" fontId="173" fillId="33" borderId="38" xfId="70" applyFont="1" applyFill="1" applyBorder="1" applyAlignment="1" applyProtection="1">
      <alignment horizontal="left"/>
      <protection/>
    </xf>
    <xf numFmtId="0" fontId="172" fillId="33" borderId="38" xfId="70" applyFont="1" applyFill="1" applyBorder="1" applyAlignment="1" applyProtection="1" quotePrefix="1">
      <alignment horizontal="left"/>
      <protection/>
    </xf>
    <xf numFmtId="0" fontId="172" fillId="33" borderId="38" xfId="70" applyFont="1" applyFill="1" applyBorder="1" applyAlignment="1" applyProtection="1">
      <alignment horizontal="left"/>
      <protection/>
    </xf>
    <xf numFmtId="41" fontId="7" fillId="34" borderId="12" xfId="42" applyNumberFormat="1" applyFont="1" applyFill="1" applyBorder="1" applyAlignment="1" applyProtection="1">
      <alignment horizontal="right"/>
      <protection/>
    </xf>
    <xf numFmtId="169" fontId="7" fillId="33" borderId="13" xfId="42" applyNumberFormat="1" applyFont="1" applyFill="1" applyBorder="1" applyAlignment="1" applyProtection="1">
      <alignment/>
      <protection/>
    </xf>
    <xf numFmtId="181" fontId="7" fillId="33" borderId="12" xfId="70" applyNumberFormat="1" applyFont="1" applyFill="1" applyBorder="1" applyAlignment="1" applyProtection="1">
      <alignment horizontal="right"/>
      <protection/>
    </xf>
    <xf numFmtId="171" fontId="7" fillId="33" borderId="13" xfId="97" applyNumberFormat="1" applyFont="1" applyFill="1" applyBorder="1" applyAlignment="1" applyProtection="1">
      <alignment horizontal="right"/>
      <protection/>
    </xf>
    <xf numFmtId="171" fontId="7" fillId="33" borderId="0" xfId="97" applyNumberFormat="1" applyFont="1" applyFill="1" applyBorder="1" applyAlignment="1" applyProtection="1">
      <alignment horizontal="right"/>
      <protection/>
    </xf>
    <xf numFmtId="181" fontId="7" fillId="33" borderId="11" xfId="70" applyNumberFormat="1" applyFont="1" applyFill="1" applyBorder="1" applyAlignment="1" applyProtection="1">
      <alignment horizontal="right"/>
      <protection/>
    </xf>
    <xf numFmtId="171" fontId="7" fillId="33" borderId="13" xfId="97" applyNumberFormat="1" applyFont="1" applyFill="1" applyBorder="1" applyAlignment="1" applyProtection="1">
      <alignment/>
      <protection/>
    </xf>
    <xf numFmtId="181" fontId="7" fillId="33" borderId="22" xfId="70" applyNumberFormat="1" applyFont="1" applyFill="1" applyBorder="1" applyAlignment="1" applyProtection="1">
      <alignment horizontal="right"/>
      <protection/>
    </xf>
    <xf numFmtId="171" fontId="7" fillId="33" borderId="17" xfId="97" applyNumberFormat="1" applyFont="1" applyFill="1" applyBorder="1" applyAlignment="1" applyProtection="1">
      <alignment horizontal="right"/>
      <protection/>
    </xf>
    <xf numFmtId="181" fontId="7" fillId="33" borderId="24" xfId="70" applyNumberFormat="1" applyFont="1" applyFill="1" applyBorder="1" applyAlignment="1" applyProtection="1">
      <alignment horizontal="right"/>
      <protection/>
    </xf>
    <xf numFmtId="171" fontId="7" fillId="33" borderId="17" xfId="97" applyNumberFormat="1" applyFont="1" applyFill="1" applyBorder="1" applyAlignment="1" applyProtection="1">
      <alignment/>
      <protection/>
    </xf>
    <xf numFmtId="181" fontId="7" fillId="33" borderId="18" xfId="70" applyNumberFormat="1" applyFont="1" applyFill="1" applyBorder="1" applyAlignment="1" applyProtection="1">
      <alignment horizontal="right"/>
      <protection/>
    </xf>
    <xf numFmtId="171" fontId="7" fillId="33" borderId="19" xfId="97" applyNumberFormat="1" applyFont="1" applyFill="1" applyBorder="1" applyAlignment="1" applyProtection="1">
      <alignment horizontal="right"/>
      <protection/>
    </xf>
    <xf numFmtId="181" fontId="7" fillId="33" borderId="10" xfId="70" applyNumberFormat="1" applyFont="1" applyFill="1" applyBorder="1" applyAlignment="1" applyProtection="1">
      <alignment horizontal="right"/>
      <protection/>
    </xf>
    <xf numFmtId="171" fontId="7" fillId="33" borderId="19" xfId="97" applyNumberFormat="1" applyFont="1" applyFill="1" applyBorder="1" applyAlignment="1" applyProtection="1">
      <alignment/>
      <protection/>
    </xf>
    <xf numFmtId="41" fontId="7" fillId="34" borderId="17"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0" fontId="172" fillId="33" borderId="42" xfId="70" applyFont="1" applyFill="1" applyBorder="1" applyAlignment="1" applyProtection="1" quotePrefix="1">
      <alignment horizontal="left"/>
      <protection/>
    </xf>
    <xf numFmtId="41" fontId="7" fillId="33" borderId="19" xfId="42" applyNumberFormat="1" applyFont="1" applyFill="1" applyBorder="1" applyAlignment="1" applyProtection="1">
      <alignment horizontal="right"/>
      <protection/>
    </xf>
    <xf numFmtId="41" fontId="7" fillId="33" borderId="10"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69" fontId="7" fillId="33" borderId="19" xfId="42" applyNumberFormat="1" applyFont="1" applyFill="1" applyBorder="1" applyAlignment="1" applyProtection="1">
      <alignment/>
      <protection/>
    </xf>
    <xf numFmtId="0" fontId="6" fillId="33" borderId="20" xfId="70" applyFont="1" applyFill="1" applyBorder="1" applyAlignment="1" applyProtection="1">
      <alignment/>
      <protection/>
    </xf>
    <xf numFmtId="0" fontId="172" fillId="33" borderId="39" xfId="70" applyFont="1" applyFill="1" applyBorder="1" applyAlignment="1" applyProtection="1" quotePrefix="1">
      <alignment horizontal="center"/>
      <protection/>
    </xf>
    <xf numFmtId="0" fontId="172" fillId="33" borderId="0" xfId="70" applyFont="1" applyFill="1" applyBorder="1" applyAlignment="1" applyProtection="1">
      <alignment horizontal="left"/>
      <protection/>
    </xf>
    <xf numFmtId="0" fontId="7" fillId="34" borderId="12" xfId="70" applyFont="1" applyFill="1" applyBorder="1" applyAlignment="1" applyProtection="1">
      <alignment/>
      <protection/>
    </xf>
    <xf numFmtId="0" fontId="7" fillId="33" borderId="12" xfId="70" applyFont="1" applyFill="1" applyBorder="1" applyAlignment="1" applyProtection="1">
      <alignment/>
      <protection/>
    </xf>
    <xf numFmtId="164" fontId="7" fillId="33" borderId="22" xfId="70" applyNumberFormat="1" applyFont="1" applyFill="1" applyBorder="1" applyAlignment="1" applyProtection="1">
      <alignment/>
      <protection/>
    </xf>
    <xf numFmtId="0" fontId="7" fillId="33" borderId="18" xfId="70" applyFont="1" applyFill="1" applyBorder="1" applyAlignment="1" applyProtection="1" quotePrefix="1">
      <alignment horizontal="left"/>
      <protection/>
    </xf>
    <xf numFmtId="0" fontId="7" fillId="33" borderId="19" xfId="70" applyFont="1" applyFill="1" applyBorder="1" applyAlignment="1" applyProtection="1" quotePrefix="1">
      <alignment horizontal="left"/>
      <protection/>
    </xf>
    <xf numFmtId="0" fontId="7" fillId="33" borderId="0" xfId="70" applyFont="1" applyFill="1" applyBorder="1" applyAlignment="1" applyProtection="1" quotePrefix="1">
      <alignment horizontal="left"/>
      <protection/>
    </xf>
    <xf numFmtId="0" fontId="7" fillId="33" borderId="14" xfId="70" applyFont="1" applyFill="1" applyBorder="1" applyAlignment="1" applyProtection="1" quotePrefix="1">
      <alignment horizontal="left"/>
      <protection/>
    </xf>
    <xf numFmtId="37" fontId="7" fillId="33" borderId="19" xfId="70" applyNumberFormat="1" applyFont="1" applyFill="1" applyBorder="1" applyAlignment="1" applyProtection="1">
      <alignment/>
      <protection/>
    </xf>
    <xf numFmtId="41" fontId="7" fillId="34" borderId="27"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41" fontId="7" fillId="33" borderId="26"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0" fontId="173" fillId="33" borderId="0" xfId="70" applyFont="1" applyFill="1" applyBorder="1" applyAlignment="1" applyProtection="1">
      <alignment horizontal="left"/>
      <protection/>
    </xf>
    <xf numFmtId="169" fontId="7" fillId="33" borderId="22" xfId="42" applyNumberFormat="1" applyFont="1" applyFill="1" applyBorder="1" applyAlignment="1" applyProtection="1">
      <alignment/>
      <protection/>
    </xf>
    <xf numFmtId="0" fontId="173" fillId="33" borderId="0" xfId="70" applyFont="1" applyFill="1" applyBorder="1" applyAlignment="1" applyProtection="1">
      <alignment/>
      <protection/>
    </xf>
    <xf numFmtId="41" fontId="7" fillId="34" borderId="10" xfId="42" applyNumberFormat="1" applyFont="1" applyFill="1" applyBorder="1" applyAlignment="1" applyProtection="1">
      <alignment horizontal="right"/>
      <protection/>
    </xf>
    <xf numFmtId="0" fontId="172" fillId="33" borderId="15" xfId="70" applyFont="1" applyFill="1" applyBorder="1" applyAlignment="1" applyProtection="1">
      <alignment horizontal="left"/>
      <protection/>
    </xf>
    <xf numFmtId="41" fontId="7" fillId="34" borderId="11" xfId="42" applyNumberFormat="1" applyFont="1" applyFill="1" applyBorder="1" applyAlignment="1" applyProtection="1">
      <alignment horizontal="right"/>
      <protection/>
    </xf>
    <xf numFmtId="37" fontId="13" fillId="0" borderId="0" xfId="88" applyFont="1" applyAlignment="1" applyProtection="1">
      <alignment/>
      <protection/>
    </xf>
    <xf numFmtId="0" fontId="13" fillId="33" borderId="0" xfId="70" applyFont="1" applyFill="1" applyBorder="1" applyAlignment="1" applyProtection="1" quotePrefix="1">
      <alignment horizontal="left" vertical="top"/>
      <protection/>
    </xf>
    <xf numFmtId="0" fontId="13" fillId="33" borderId="0" xfId="70" applyFont="1" applyFill="1" applyBorder="1" applyAlignment="1" applyProtection="1" quotePrefix="1">
      <alignment horizontal="left"/>
      <protection/>
    </xf>
    <xf numFmtId="0" fontId="13" fillId="34" borderId="0" xfId="70" applyFont="1" applyFill="1" applyAlignment="1" applyProtection="1">
      <alignment/>
      <protection/>
    </xf>
    <xf numFmtId="0" fontId="13" fillId="33" borderId="0" xfId="70" applyFont="1" applyFill="1" applyAlignment="1" applyProtection="1">
      <alignment/>
      <protection/>
    </xf>
    <xf numFmtId="0" fontId="13" fillId="33" borderId="0" xfId="70" applyFont="1" applyFill="1" applyBorder="1" applyAlignment="1" applyProtection="1">
      <alignment/>
      <protection/>
    </xf>
    <xf numFmtId="0" fontId="22" fillId="33" borderId="0" xfId="70" applyFont="1" applyFill="1" applyBorder="1" applyAlignment="1" applyProtection="1">
      <alignment/>
      <protection/>
    </xf>
    <xf numFmtId="0" fontId="163" fillId="33" borderId="0" xfId="70" applyFont="1" applyFill="1" applyAlignment="1" applyProtection="1">
      <alignment horizontal="left" vertical="top" wrapText="1"/>
      <protection/>
    </xf>
    <xf numFmtId="0" fontId="163" fillId="33" borderId="0" xfId="70" applyFont="1" applyFill="1" applyAlignment="1" applyProtection="1">
      <alignment horizontal="left" vertical="top"/>
      <protection/>
    </xf>
    <xf numFmtId="37" fontId="0" fillId="0" borderId="0" xfId="88" applyFont="1" applyAlignment="1" applyProtection="1">
      <alignment/>
      <protection/>
    </xf>
    <xf numFmtId="37" fontId="0" fillId="0" borderId="0" xfId="88" applyFont="1" applyAlignment="1" applyProtection="1">
      <alignment horizontal="center"/>
      <protection/>
    </xf>
    <xf numFmtId="37" fontId="171" fillId="0" borderId="0" xfId="88" applyFont="1" applyAlignment="1" applyProtection="1">
      <alignment horizontal="center"/>
      <protection/>
    </xf>
    <xf numFmtId="37" fontId="15" fillId="0" borderId="0" xfId="88" applyFont="1" applyAlignment="1" applyProtection="1">
      <alignment/>
      <protection/>
    </xf>
    <xf numFmtId="37" fontId="0" fillId="0" borderId="0" xfId="88" applyFont="1" applyBorder="1" applyAlignment="1" applyProtection="1">
      <alignment/>
      <protection/>
    </xf>
    <xf numFmtId="37" fontId="12" fillId="0" borderId="0" xfId="88" applyFont="1" applyAlignment="1" applyProtection="1">
      <alignment/>
      <protection/>
    </xf>
    <xf numFmtId="41" fontId="7" fillId="34" borderId="0" xfId="69" applyNumberFormat="1" applyFont="1" applyFill="1" applyAlignment="1" applyProtection="1">
      <alignment horizontal="right"/>
      <protection/>
    </xf>
    <xf numFmtId="41" fontId="13" fillId="34" borderId="24" xfId="42" applyNumberFormat="1" applyFont="1" applyFill="1" applyBorder="1" applyAlignment="1" applyProtection="1">
      <alignment horizontal="right"/>
      <protection/>
    </xf>
    <xf numFmtId="41" fontId="13" fillId="34" borderId="29" xfId="42" applyNumberFormat="1" applyFont="1" applyFill="1" applyBorder="1" applyAlignment="1" applyProtection="1">
      <alignment horizontal="right"/>
      <protection/>
    </xf>
    <xf numFmtId="41" fontId="13" fillId="34" borderId="26" xfId="42" applyNumberFormat="1" applyFont="1" applyFill="1" applyBorder="1" applyAlignment="1" applyProtection="1">
      <alignment horizontal="right"/>
      <protection/>
    </xf>
    <xf numFmtId="41" fontId="13" fillId="34" borderId="13" xfId="42" applyNumberFormat="1" applyFont="1" applyFill="1" applyBorder="1" applyAlignment="1" applyProtection="1">
      <alignment horizontal="right"/>
      <protection/>
    </xf>
    <xf numFmtId="41" fontId="13" fillId="34" borderId="33" xfId="42" applyNumberFormat="1" applyFont="1" applyFill="1" applyBorder="1" applyAlignment="1" applyProtection="1">
      <alignment horizontal="right"/>
      <protection/>
    </xf>
    <xf numFmtId="41" fontId="13" fillId="34" borderId="34" xfId="42" applyNumberFormat="1" applyFont="1" applyFill="1" applyBorder="1" applyAlignment="1" applyProtection="1">
      <alignment horizontal="right"/>
      <protection/>
    </xf>
    <xf numFmtId="169" fontId="13" fillId="34" borderId="19" xfId="42" applyNumberFormat="1" applyFont="1" applyFill="1" applyBorder="1" applyAlignment="1" applyProtection="1">
      <alignment horizontal="right"/>
      <protection/>
    </xf>
    <xf numFmtId="169" fontId="13" fillId="34" borderId="15" xfId="42" applyNumberFormat="1" applyFont="1" applyFill="1" applyBorder="1" applyAlignment="1" applyProtection="1">
      <alignment horizontal="right"/>
      <protection/>
    </xf>
    <xf numFmtId="41" fontId="13" fillId="0" borderId="28" xfId="42" applyNumberFormat="1" applyFont="1" applyFill="1" applyBorder="1" applyAlignment="1" applyProtection="1">
      <alignment horizontal="right"/>
      <protection/>
    </xf>
    <xf numFmtId="171" fontId="13" fillId="34" borderId="25" xfId="69" applyNumberFormat="1" applyFont="1" applyFill="1" applyBorder="1" applyAlignment="1" applyProtection="1">
      <alignment horizontal="right"/>
      <protection/>
    </xf>
    <xf numFmtId="172" fontId="13" fillId="34" borderId="27" xfId="97" applyNumberFormat="1" applyFont="1" applyFill="1" applyBorder="1" applyAlignment="1" applyProtection="1">
      <alignment horizontal="right"/>
      <protection/>
    </xf>
    <xf numFmtId="171" fontId="13" fillId="34" borderId="25" xfId="97" applyNumberFormat="1" applyFont="1" applyFill="1" applyBorder="1" applyAlignment="1" applyProtection="1">
      <alignment/>
      <protection/>
    </xf>
    <xf numFmtId="172" fontId="13" fillId="34" borderId="28" xfId="97" applyNumberFormat="1" applyFont="1" applyFill="1" applyBorder="1" applyAlignment="1" applyProtection="1">
      <alignment/>
      <protection/>
    </xf>
    <xf numFmtId="41" fontId="13" fillId="34" borderId="25" xfId="97" applyNumberFormat="1" applyFont="1" applyFill="1" applyBorder="1" applyAlignment="1" applyProtection="1">
      <alignment horizontal="right"/>
      <protection/>
    </xf>
    <xf numFmtId="41" fontId="13" fillId="34" borderId="25" xfId="53" applyNumberFormat="1" applyFont="1" applyFill="1" applyBorder="1" applyAlignment="1" applyProtection="1">
      <alignment horizontal="right" indent="3"/>
      <protection/>
    </xf>
    <xf numFmtId="41" fontId="13" fillId="34" borderId="13" xfId="53" applyNumberFormat="1" applyFont="1" applyFill="1" applyBorder="1" applyAlignment="1" applyProtection="1">
      <alignment horizontal="right" indent="2"/>
      <protection/>
    </xf>
    <xf numFmtId="41" fontId="13" fillId="34" borderId="25" xfId="53" applyNumberFormat="1" applyFont="1" applyFill="1" applyBorder="1" applyAlignment="1" applyProtection="1">
      <alignment horizontal="right" indent="2"/>
      <protection/>
    </xf>
    <xf numFmtId="41" fontId="13" fillId="34" borderId="10" xfId="69" applyNumberFormat="1" applyFont="1" applyFill="1" applyBorder="1" applyAlignment="1" applyProtection="1">
      <alignment horizontal="right"/>
      <protection/>
    </xf>
    <xf numFmtId="37" fontId="10" fillId="0" borderId="0" xfId="79" applyFont="1" applyFill="1" applyProtection="1">
      <alignment/>
      <protection/>
    </xf>
    <xf numFmtId="41" fontId="51" fillId="33" borderId="18" xfId="69" applyNumberFormat="1" applyFont="1" applyFill="1" applyBorder="1" applyAlignment="1" applyProtection="1">
      <alignment horizontal="right"/>
      <protection/>
    </xf>
    <xf numFmtId="41" fontId="10" fillId="33" borderId="12" xfId="69" applyNumberFormat="1" applyFont="1" applyFill="1" applyBorder="1" applyAlignment="1" applyProtection="1">
      <alignment horizontal="right"/>
      <protection/>
    </xf>
    <xf numFmtId="0" fontId="10" fillId="33" borderId="13" xfId="69" applyFont="1" applyFill="1" applyBorder="1" applyAlignment="1" applyProtection="1">
      <alignment horizontal="right"/>
      <protection/>
    </xf>
    <xf numFmtId="0" fontId="10" fillId="33" borderId="18" xfId="69" applyFont="1" applyFill="1" applyBorder="1" applyAlignment="1" applyProtection="1">
      <alignment horizontal="center"/>
      <protection/>
    </xf>
    <xf numFmtId="41" fontId="10" fillId="33" borderId="0" xfId="69" applyNumberFormat="1" applyFont="1" applyFill="1" applyBorder="1" applyAlignment="1" applyProtection="1">
      <alignment horizontal="right" wrapText="1"/>
      <protection/>
    </xf>
    <xf numFmtId="41" fontId="10" fillId="33" borderId="0" xfId="69" applyNumberFormat="1" applyFont="1" applyFill="1" applyBorder="1" applyAlignment="1" applyProtection="1" quotePrefix="1">
      <alignment horizontal="right"/>
      <protection/>
    </xf>
    <xf numFmtId="0" fontId="10" fillId="33" borderId="10" xfId="69" applyFont="1" applyFill="1" applyBorder="1" applyAlignment="1" applyProtection="1" quotePrefix="1">
      <alignment horizontal="left"/>
      <protection/>
    </xf>
    <xf numFmtId="0" fontId="10" fillId="33" borderId="18" xfId="69" applyFont="1" applyFill="1" applyBorder="1" applyProtection="1">
      <alignment/>
      <protection/>
    </xf>
    <xf numFmtId="0" fontId="51" fillId="33" borderId="18" xfId="69" applyFont="1" applyFill="1" applyBorder="1" applyProtection="1">
      <alignment/>
      <protection/>
    </xf>
    <xf numFmtId="0" fontId="10" fillId="33" borderId="14" xfId="69" applyFont="1" applyFill="1" applyBorder="1" applyAlignment="1" applyProtection="1" quotePrefix="1">
      <alignment horizontal="left"/>
      <protection/>
    </xf>
    <xf numFmtId="0" fontId="10" fillId="33" borderId="0" xfId="69" applyFont="1" applyFill="1" applyBorder="1" applyAlignment="1" applyProtection="1">
      <alignment horizontal="right"/>
      <protection/>
    </xf>
    <xf numFmtId="0" fontId="51" fillId="33" borderId="0" xfId="69" applyFont="1" applyFill="1" applyBorder="1" applyAlignment="1" applyProtection="1">
      <alignment horizontal="right"/>
      <protection/>
    </xf>
    <xf numFmtId="0" fontId="10" fillId="33" borderId="15" xfId="69" applyFont="1" applyFill="1" applyBorder="1" applyAlignment="1" applyProtection="1">
      <alignment horizontal="right"/>
      <protection/>
    </xf>
    <xf numFmtId="0" fontId="10" fillId="33" borderId="20" xfId="69" applyFont="1" applyFill="1" applyBorder="1" applyAlignment="1" applyProtection="1">
      <alignment horizontal="left" indent="1"/>
      <protection/>
    </xf>
    <xf numFmtId="0" fontId="10" fillId="33" borderId="20" xfId="69" applyFont="1" applyFill="1" applyBorder="1" applyAlignment="1" applyProtection="1">
      <alignment/>
      <protection/>
    </xf>
    <xf numFmtId="0" fontId="10" fillId="33" borderId="27" xfId="69" applyFont="1" applyFill="1" applyBorder="1" applyAlignment="1" applyProtection="1">
      <alignment horizontal="left" indent="2"/>
      <protection/>
    </xf>
    <xf numFmtId="41" fontId="51" fillId="34" borderId="20" xfId="42" applyNumberFormat="1" applyFont="1" applyFill="1" applyBorder="1" applyAlignment="1" applyProtection="1">
      <alignment horizontal="right"/>
      <protection/>
    </xf>
    <xf numFmtId="41" fontId="51" fillId="33" borderId="20" xfId="42" applyNumberFormat="1" applyFont="1" applyFill="1" applyBorder="1" applyAlignment="1" applyProtection="1" quotePrefix="1">
      <alignment horizontal="right" indent="1"/>
      <protection/>
    </xf>
    <xf numFmtId="41" fontId="10" fillId="33" borderId="20" xfId="42" applyNumberFormat="1" applyFont="1" applyFill="1" applyBorder="1" applyAlignment="1" applyProtection="1">
      <alignment horizontal="right"/>
      <protection/>
    </xf>
    <xf numFmtId="164" fontId="10" fillId="33" borderId="15" xfId="69" applyNumberFormat="1" applyFont="1" applyFill="1" applyBorder="1" applyAlignment="1" applyProtection="1" quotePrefix="1">
      <alignment horizontal="right"/>
      <protection/>
    </xf>
    <xf numFmtId="0" fontId="10" fillId="33" borderId="0" xfId="69" applyFont="1" applyFill="1" applyBorder="1" applyAlignment="1" applyProtection="1">
      <alignment horizontal="left" indent="1"/>
      <protection/>
    </xf>
    <xf numFmtId="0" fontId="10" fillId="33" borderId="0" xfId="69" applyFont="1" applyFill="1" applyBorder="1" applyAlignment="1" applyProtection="1">
      <alignment/>
      <protection/>
    </xf>
    <xf numFmtId="0" fontId="10" fillId="33" borderId="14" xfId="69" applyFont="1" applyFill="1" applyBorder="1" applyAlignment="1" applyProtection="1">
      <alignment horizontal="left" indent="2"/>
      <protection/>
    </xf>
    <xf numFmtId="0" fontId="10" fillId="33" borderId="16" xfId="69" applyFont="1" applyFill="1" applyBorder="1" applyAlignment="1" applyProtection="1">
      <alignment horizontal="left" indent="1"/>
      <protection/>
    </xf>
    <xf numFmtId="0" fontId="10" fillId="33" borderId="16" xfId="69" applyFont="1" applyFill="1" applyBorder="1" applyAlignment="1" applyProtection="1">
      <alignment/>
      <protection/>
    </xf>
    <xf numFmtId="0" fontId="10" fillId="33" borderId="28" xfId="69" applyFont="1" applyFill="1" applyBorder="1" applyAlignment="1" applyProtection="1">
      <alignment horizontal="left" indent="2"/>
      <protection/>
    </xf>
    <xf numFmtId="41" fontId="51" fillId="33" borderId="20" xfId="42" applyNumberFormat="1" applyFont="1" applyFill="1" applyBorder="1" applyAlignment="1" applyProtection="1">
      <alignment horizontal="right"/>
      <protection/>
    </xf>
    <xf numFmtId="41" fontId="10" fillId="34" borderId="20" xfId="42" applyNumberFormat="1" applyFont="1" applyFill="1" applyBorder="1" applyAlignment="1" applyProtection="1">
      <alignment horizontal="right"/>
      <protection/>
    </xf>
    <xf numFmtId="169" fontId="10" fillId="33" borderId="15" xfId="42" applyNumberFormat="1" applyFont="1" applyFill="1" applyBorder="1" applyAlignment="1" applyProtection="1">
      <alignment horizontal="right"/>
      <protection/>
    </xf>
    <xf numFmtId="0" fontId="10" fillId="33" borderId="16" xfId="69" applyFont="1" applyFill="1" applyBorder="1" applyAlignment="1" applyProtection="1" quotePrefix="1">
      <alignment horizontal="left" indent="1"/>
      <protection/>
    </xf>
    <xf numFmtId="0" fontId="10" fillId="33" borderId="16" xfId="69" applyFont="1" applyFill="1" applyBorder="1" applyAlignment="1" applyProtection="1" quotePrefix="1">
      <alignment/>
      <protection/>
    </xf>
    <xf numFmtId="0" fontId="10" fillId="33" borderId="28" xfId="69" applyFont="1" applyFill="1" applyBorder="1" applyAlignment="1" applyProtection="1" quotePrefix="1">
      <alignment horizontal="left" indent="2"/>
      <protection/>
    </xf>
    <xf numFmtId="0" fontId="10" fillId="33" borderId="14" xfId="69" applyFont="1" applyFill="1" applyBorder="1" applyAlignment="1" applyProtection="1" quotePrefix="1">
      <alignment horizontal="left" indent="2"/>
      <protection/>
    </xf>
    <xf numFmtId="41" fontId="51" fillId="34" borderId="22" xfId="42" applyNumberFormat="1" applyFont="1" applyFill="1" applyBorder="1" applyAlignment="1" applyProtection="1">
      <alignment horizontal="right"/>
      <protection/>
    </xf>
    <xf numFmtId="41" fontId="51" fillId="33" borderId="0" xfId="42" applyNumberFormat="1" applyFont="1" applyFill="1" applyBorder="1" applyAlignment="1" applyProtection="1">
      <alignment horizontal="right"/>
      <protection/>
    </xf>
    <xf numFmtId="41" fontId="10" fillId="34" borderId="0" xfId="42" applyNumberFormat="1" applyFont="1" applyFill="1" applyBorder="1" applyAlignment="1" applyProtection="1">
      <alignment horizontal="right"/>
      <protection/>
    </xf>
    <xf numFmtId="0" fontId="10" fillId="33" borderId="11" xfId="69" applyFont="1" applyFill="1" applyBorder="1" applyProtection="1">
      <alignment/>
      <protection/>
    </xf>
    <xf numFmtId="41" fontId="51" fillId="33" borderId="12" xfId="42" applyNumberFormat="1" applyFont="1" applyFill="1" applyBorder="1" applyAlignment="1" applyProtection="1">
      <alignment horizontal="right"/>
      <protection/>
    </xf>
    <xf numFmtId="41" fontId="10" fillId="34" borderId="12" xfId="42" applyNumberFormat="1" applyFont="1" applyFill="1" applyBorder="1" applyAlignment="1" applyProtection="1">
      <alignment horizontal="right"/>
      <protection/>
    </xf>
    <xf numFmtId="37" fontId="10" fillId="33" borderId="13" xfId="69" applyNumberFormat="1" applyFont="1" applyFill="1" applyBorder="1" applyAlignment="1" applyProtection="1">
      <alignment horizontal="right"/>
      <protection/>
    </xf>
    <xf numFmtId="37" fontId="10" fillId="33" borderId="15" xfId="69" applyNumberFormat="1" applyFont="1" applyFill="1" applyBorder="1" applyProtection="1">
      <alignment/>
      <protection/>
    </xf>
    <xf numFmtId="0" fontId="51" fillId="33" borderId="11" xfId="69" applyFont="1" applyFill="1" applyBorder="1" applyAlignment="1" applyProtection="1">
      <alignment horizontal="left"/>
      <protection/>
    </xf>
    <xf numFmtId="0" fontId="10" fillId="33" borderId="14" xfId="69" applyFont="1" applyFill="1" applyBorder="1" applyProtection="1">
      <alignment/>
      <protection/>
    </xf>
    <xf numFmtId="0" fontId="10" fillId="33" borderId="20" xfId="69" applyFont="1" applyFill="1" applyBorder="1" applyAlignment="1" applyProtection="1">
      <alignment horizontal="left" indent="2"/>
      <protection/>
    </xf>
    <xf numFmtId="0" fontId="51" fillId="33" borderId="11" xfId="69" applyFont="1" applyFill="1" applyBorder="1" applyProtection="1">
      <alignment/>
      <protection/>
    </xf>
    <xf numFmtId="41" fontId="10" fillId="33" borderId="12" xfId="42" applyNumberFormat="1" applyFont="1" applyFill="1" applyBorder="1" applyAlignment="1" applyProtection="1">
      <alignment horizontal="right"/>
      <protection/>
    </xf>
    <xf numFmtId="0" fontId="10" fillId="33" borderId="23" xfId="69" applyFont="1" applyFill="1" applyBorder="1" applyAlignment="1" applyProtection="1">
      <alignment horizontal="left" indent="1"/>
      <protection/>
    </xf>
    <xf numFmtId="0" fontId="10" fillId="33" borderId="29" xfId="69" applyFont="1" applyFill="1" applyBorder="1" applyAlignment="1" applyProtection="1">
      <alignment horizontal="left" indent="2"/>
      <protection/>
    </xf>
    <xf numFmtId="41" fontId="51" fillId="33" borderId="23" xfId="42" applyNumberFormat="1" applyFont="1" applyFill="1" applyBorder="1" applyAlignment="1" applyProtection="1">
      <alignment horizontal="right"/>
      <protection/>
    </xf>
    <xf numFmtId="41" fontId="10" fillId="34" borderId="23" xfId="42" applyNumberFormat="1" applyFont="1" applyFill="1" applyBorder="1" applyAlignment="1" applyProtection="1">
      <alignment horizontal="right"/>
      <protection/>
    </xf>
    <xf numFmtId="41" fontId="10" fillId="34" borderId="16" xfId="42" applyNumberFormat="1" applyFont="1" applyFill="1" applyBorder="1" applyAlignment="1" applyProtection="1">
      <alignment horizontal="right"/>
      <protection/>
    </xf>
    <xf numFmtId="169" fontId="10" fillId="33" borderId="13" xfId="42" applyNumberFormat="1" applyFont="1" applyFill="1" applyBorder="1" applyAlignment="1" applyProtection="1">
      <alignment horizontal="right"/>
      <protection/>
    </xf>
    <xf numFmtId="0" fontId="10" fillId="33" borderId="27" xfId="69" applyFont="1" applyFill="1" applyBorder="1" applyAlignment="1" applyProtection="1" quotePrefix="1">
      <alignment horizontal="left"/>
      <protection/>
    </xf>
    <xf numFmtId="37" fontId="10" fillId="33" borderId="15" xfId="69" applyNumberFormat="1" applyFont="1" applyFill="1" applyBorder="1" applyAlignment="1" applyProtection="1">
      <alignment horizontal="right"/>
      <protection/>
    </xf>
    <xf numFmtId="0" fontId="10" fillId="33" borderId="16" xfId="69" applyFont="1" applyFill="1" applyBorder="1" applyAlignment="1" applyProtection="1">
      <alignment horizontal="left"/>
      <protection/>
    </xf>
    <xf numFmtId="0" fontId="51" fillId="33" borderId="14" xfId="69" applyFont="1" applyFill="1" applyBorder="1" applyProtection="1">
      <alignment/>
      <protection/>
    </xf>
    <xf numFmtId="0" fontId="51" fillId="33" borderId="29" xfId="69" applyFont="1" applyFill="1" applyBorder="1" applyProtection="1">
      <alignment/>
      <protection/>
    </xf>
    <xf numFmtId="0" fontId="10" fillId="33" borderId="14" xfId="69" applyFont="1" applyFill="1" applyBorder="1" applyAlignment="1" applyProtection="1">
      <alignment horizontal="left"/>
      <protection/>
    </xf>
    <xf numFmtId="0" fontId="10" fillId="33" borderId="20" xfId="69" applyFont="1" applyFill="1" applyBorder="1" applyAlignment="1" applyProtection="1">
      <alignment horizontal="left"/>
      <protection/>
    </xf>
    <xf numFmtId="41" fontId="51" fillId="33" borderId="20" xfId="42" applyNumberFormat="1" applyFont="1" applyFill="1" applyBorder="1" applyAlignment="1" applyProtection="1">
      <alignment horizontal="right"/>
      <protection locked="0"/>
    </xf>
    <xf numFmtId="37" fontId="10" fillId="33" borderId="15" xfId="69" applyNumberFormat="1" applyFont="1" applyFill="1" applyBorder="1" applyAlignment="1" applyProtection="1">
      <alignment horizontal="right"/>
      <protection locked="0"/>
    </xf>
    <xf numFmtId="0" fontId="51" fillId="33" borderId="24" xfId="69" applyFont="1" applyFill="1" applyBorder="1" applyProtection="1">
      <alignment/>
      <protection/>
    </xf>
    <xf numFmtId="41" fontId="10" fillId="34" borderId="22" xfId="42" applyNumberFormat="1" applyFont="1" applyFill="1" applyBorder="1" applyAlignment="1" applyProtection="1">
      <alignment horizontal="right"/>
      <protection/>
    </xf>
    <xf numFmtId="164" fontId="10" fillId="33" borderId="17" xfId="69" applyNumberFormat="1" applyFont="1" applyFill="1" applyBorder="1" applyAlignment="1" applyProtection="1">
      <alignment horizontal="right"/>
      <protection/>
    </xf>
    <xf numFmtId="0" fontId="51" fillId="33" borderId="10" xfId="69" applyFont="1" applyFill="1" applyBorder="1" applyProtection="1">
      <alignment/>
      <protection/>
    </xf>
    <xf numFmtId="41" fontId="51" fillId="34" borderId="18"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164" fontId="10" fillId="33" borderId="19" xfId="69" applyNumberFormat="1" applyFont="1" applyFill="1" applyBorder="1" applyAlignment="1" applyProtection="1">
      <alignment horizontal="right"/>
      <protection/>
    </xf>
    <xf numFmtId="0" fontId="51" fillId="33" borderId="27" xfId="69" applyFont="1" applyFill="1" applyBorder="1" applyProtection="1">
      <alignment/>
      <protection/>
    </xf>
    <xf numFmtId="164" fontId="10" fillId="33" borderId="39" xfId="69" applyNumberFormat="1" applyFont="1" applyFill="1" applyBorder="1" applyAlignment="1" applyProtection="1">
      <alignment horizontal="right"/>
      <protection/>
    </xf>
    <xf numFmtId="0" fontId="51" fillId="33" borderId="16" xfId="69" applyFont="1" applyFill="1" applyBorder="1" applyAlignment="1" applyProtection="1">
      <alignment horizontal="left"/>
      <protection/>
    </xf>
    <xf numFmtId="37" fontId="85" fillId="0" borderId="0" xfId="79" applyFont="1" applyFill="1" applyProtection="1">
      <alignment/>
      <protection/>
    </xf>
    <xf numFmtId="0" fontId="174" fillId="33" borderId="0" xfId="69" applyFont="1" applyFill="1" applyAlignment="1" applyProtection="1" quotePrefix="1">
      <alignment horizontal="left"/>
      <protection/>
    </xf>
    <xf numFmtId="0" fontId="174" fillId="34" borderId="0" xfId="69" applyFont="1" applyFill="1" applyBorder="1" applyAlignment="1" applyProtection="1">
      <alignment horizontal="left" vertical="top"/>
      <protection/>
    </xf>
    <xf numFmtId="37" fontId="0" fillId="0" borderId="0" xfId="79" applyFont="1" applyFill="1" applyProtection="1">
      <alignment/>
      <protection/>
    </xf>
    <xf numFmtId="37" fontId="142" fillId="0" borderId="0" xfId="79" applyFont="1" applyFill="1" applyAlignment="1" applyProtection="1">
      <alignment horizontal="center"/>
      <protection/>
    </xf>
    <xf numFmtId="37" fontId="15" fillId="0" borderId="0" xfId="79" applyFont="1" applyFill="1" applyProtection="1">
      <alignment/>
      <protection/>
    </xf>
    <xf numFmtId="37" fontId="12" fillId="0" borderId="0" xfId="79" applyFont="1" applyFill="1" applyProtection="1">
      <alignment/>
      <protection/>
    </xf>
    <xf numFmtId="0" fontId="7" fillId="33" borderId="0" xfId="70" applyFont="1" applyFill="1" applyBorder="1" applyAlignment="1" applyProtection="1">
      <alignment horizontal="left" wrapText="1"/>
      <protection/>
    </xf>
    <xf numFmtId="0" fontId="6" fillId="33" borderId="0" xfId="70" applyFont="1" applyFill="1" applyBorder="1" applyAlignment="1" applyProtection="1">
      <alignment horizontal="center"/>
      <protection/>
    </xf>
    <xf numFmtId="0" fontId="7" fillId="33" borderId="0" xfId="70" applyFont="1" applyFill="1" applyBorder="1" applyProtection="1">
      <alignment/>
      <protection/>
    </xf>
    <xf numFmtId="0" fontId="7" fillId="33" borderId="0" xfId="70" applyFont="1" applyFill="1" applyBorder="1" applyAlignment="1" applyProtection="1">
      <alignment horizontal="center"/>
      <protection/>
    </xf>
    <xf numFmtId="0" fontId="6" fillId="33" borderId="0" xfId="70" applyFont="1" applyFill="1" applyBorder="1" applyProtection="1">
      <alignment/>
      <protection/>
    </xf>
    <xf numFmtId="0" fontId="7" fillId="33" borderId="43" xfId="70" applyFont="1" applyFill="1" applyBorder="1" applyAlignment="1" applyProtection="1" quotePrefix="1">
      <alignment horizontal="left"/>
      <protection/>
    </xf>
    <xf numFmtId="0" fontId="7" fillId="33" borderId="44" xfId="70" applyFont="1" applyFill="1" applyBorder="1" applyProtection="1">
      <alignment/>
      <protection/>
    </xf>
    <xf numFmtId="0" fontId="7" fillId="33" borderId="45" xfId="70" applyFont="1" applyFill="1" applyBorder="1" applyAlignment="1" applyProtection="1" quotePrefix="1">
      <alignment/>
      <protection/>
    </xf>
    <xf numFmtId="0" fontId="88" fillId="34" borderId="0" xfId="0" applyFont="1" applyFill="1" applyAlignment="1">
      <alignment/>
    </xf>
    <xf numFmtId="0" fontId="13" fillId="33" borderId="0" xfId="0" applyFont="1" applyFill="1" applyBorder="1" applyAlignment="1" applyProtection="1">
      <alignment vertical="top"/>
      <protection/>
    </xf>
    <xf numFmtId="0" fontId="13" fillId="33" borderId="0" xfId="69" applyFont="1" applyFill="1" applyBorder="1" applyAlignment="1" applyProtection="1">
      <alignment horizontal="left" wrapText="1"/>
      <protection/>
    </xf>
    <xf numFmtId="0" fontId="40" fillId="33" borderId="0" xfId="0" applyFont="1" applyFill="1" applyBorder="1" applyAlignment="1" applyProtection="1">
      <alignment vertical="top"/>
      <protection/>
    </xf>
    <xf numFmtId="0" fontId="30" fillId="33" borderId="0" xfId="0" applyFont="1" applyFill="1" applyBorder="1" applyAlignment="1" applyProtection="1">
      <alignment vertical="top"/>
      <protection/>
    </xf>
    <xf numFmtId="0" fontId="10"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175" fillId="33" borderId="20" xfId="0" applyFont="1" applyFill="1" applyBorder="1" applyAlignment="1" applyProtection="1" quotePrefix="1">
      <alignment horizontal="left" vertical="center"/>
      <protection/>
    </xf>
    <xf numFmtId="0" fontId="175" fillId="33" borderId="21" xfId="0" applyFont="1" applyFill="1" applyBorder="1" applyAlignment="1" applyProtection="1" quotePrefix="1">
      <alignment horizontal="left" vertical="center"/>
      <protection/>
    </xf>
    <xf numFmtId="0" fontId="0" fillId="0" borderId="0" xfId="68" applyFont="1" applyAlignment="1">
      <alignment vertical="center"/>
      <protection/>
    </xf>
    <xf numFmtId="0" fontId="0" fillId="0" borderId="0" xfId="68" applyAlignment="1">
      <alignment vertical="center"/>
      <protection/>
    </xf>
    <xf numFmtId="0" fontId="0" fillId="0" borderId="0" xfId="68" applyFont="1" applyFill="1" applyBorder="1" applyAlignment="1" applyProtection="1">
      <alignment vertical="center"/>
      <protection/>
    </xf>
    <xf numFmtId="0" fontId="176" fillId="0" borderId="0" xfId="68" applyFont="1" applyAlignment="1">
      <alignment horizontal="center"/>
      <protection/>
    </xf>
    <xf numFmtId="0" fontId="152" fillId="0" borderId="0" xfId="68" applyFont="1" applyAlignment="1">
      <alignment horizontal="center"/>
      <protection/>
    </xf>
    <xf numFmtId="0" fontId="177" fillId="0" borderId="0" xfId="68" applyFont="1" applyAlignment="1">
      <alignment horizontal="center"/>
      <protection/>
    </xf>
    <xf numFmtId="0" fontId="177" fillId="0" borderId="0" xfId="68" applyFont="1" applyAlignment="1" quotePrefix="1">
      <alignment horizontal="center"/>
      <protection/>
    </xf>
    <xf numFmtId="0" fontId="94" fillId="0" borderId="0" xfId="68" applyFont="1" applyFill="1" applyBorder="1" applyAlignment="1" applyProtection="1">
      <alignment vertical="center"/>
      <protection/>
    </xf>
    <xf numFmtId="0" fontId="19" fillId="0" borderId="0" xfId="68" applyFont="1" applyAlignment="1">
      <alignment vertical="center"/>
      <protection/>
    </xf>
    <xf numFmtId="0" fontId="65" fillId="0" borderId="0" xfId="68" applyFont="1" applyFill="1" applyBorder="1" applyAlignment="1" applyProtection="1" quotePrefix="1">
      <alignment/>
      <protection/>
    </xf>
    <xf numFmtId="0" fontId="3" fillId="34" borderId="20" xfId="70" applyFont="1" applyFill="1" applyBorder="1" applyAlignment="1" applyProtection="1" quotePrefix="1">
      <alignment horizontal="left" wrapText="1"/>
      <protection/>
    </xf>
    <xf numFmtId="0" fontId="3" fillId="34" borderId="20" xfId="70" applyFont="1" applyFill="1" applyBorder="1" applyAlignment="1" applyProtection="1">
      <alignment horizontal="left" wrapText="1"/>
      <protection/>
    </xf>
    <xf numFmtId="0" fontId="13" fillId="34" borderId="20" xfId="69" applyFont="1" applyFill="1" applyBorder="1" applyAlignment="1" applyProtection="1">
      <alignment wrapText="1"/>
      <protection/>
    </xf>
    <xf numFmtId="0" fontId="6" fillId="33" borderId="20" xfId="70" applyFont="1" applyFill="1" applyBorder="1" applyAlignment="1" applyProtection="1">
      <alignment wrapText="1"/>
      <protection/>
    </xf>
    <xf numFmtId="0" fontId="13" fillId="33" borderId="23" xfId="69" applyFont="1" applyFill="1" applyBorder="1" applyAlignment="1" applyProtection="1">
      <alignment wrapText="1"/>
      <protection/>
    </xf>
    <xf numFmtId="0" fontId="13" fillId="33" borderId="16" xfId="69" applyFont="1" applyFill="1" applyBorder="1" applyAlignment="1" applyProtection="1">
      <alignment horizontal="left" wrapText="1"/>
      <protection/>
    </xf>
    <xf numFmtId="164" fontId="17" fillId="33" borderId="0" xfId="69" applyNumberFormat="1" applyFont="1" applyFill="1" applyBorder="1" applyAlignment="1" applyProtection="1">
      <alignment wrapText="1"/>
      <protection/>
    </xf>
    <xf numFmtId="0" fontId="7" fillId="33" borderId="20" xfId="69" applyFont="1" applyFill="1" applyBorder="1" applyAlignment="1" applyProtection="1">
      <alignment wrapText="1"/>
      <protection/>
    </xf>
    <xf numFmtId="49" fontId="151" fillId="33" borderId="0" xfId="94" applyNumberFormat="1" applyFont="1" applyFill="1" applyBorder="1" applyAlignment="1" applyProtection="1">
      <alignment horizontal="left" vertical="top"/>
      <protection/>
    </xf>
    <xf numFmtId="0" fontId="10" fillId="33" borderId="16" xfId="69" applyFont="1" applyFill="1" applyBorder="1" applyAlignment="1" applyProtection="1">
      <alignment wrapText="1"/>
      <protection/>
    </xf>
    <xf numFmtId="0" fontId="178" fillId="33" borderId="0" xfId="69" applyFont="1" applyFill="1" applyBorder="1" applyAlignment="1" applyProtection="1" quotePrefix="1">
      <alignment horizontal="left"/>
      <protection/>
    </xf>
    <xf numFmtId="0" fontId="10" fillId="33" borderId="0" xfId="69" applyFont="1" applyFill="1" applyBorder="1" applyAlignment="1" applyProtection="1">
      <alignment wrapText="1"/>
      <protection/>
    </xf>
    <xf numFmtId="0" fontId="10" fillId="33" borderId="23" xfId="69" applyFont="1" applyFill="1" applyBorder="1" applyAlignment="1" applyProtection="1">
      <alignment wrapText="1"/>
      <protection/>
    </xf>
    <xf numFmtId="0" fontId="10" fillId="33" borderId="0" xfId="69" applyFont="1" applyFill="1" applyBorder="1" applyAlignment="1" applyProtection="1">
      <alignment horizontal="left" wrapText="1"/>
      <protection/>
    </xf>
    <xf numFmtId="0" fontId="3" fillId="33" borderId="23" xfId="69" applyFont="1" applyFill="1" applyBorder="1" applyAlignment="1" applyProtection="1" quotePrefix="1">
      <alignment wrapText="1"/>
      <protection/>
    </xf>
    <xf numFmtId="49" fontId="17" fillId="33" borderId="0" xfId="72" applyNumberFormat="1" applyFont="1" applyFill="1" applyBorder="1" applyAlignment="1" applyProtection="1">
      <alignment vertical="center" wrapText="1"/>
      <protection/>
    </xf>
    <xf numFmtId="182" fontId="13" fillId="33" borderId="30" xfId="42" applyNumberFormat="1" applyFont="1" applyFill="1" applyBorder="1" applyAlignment="1" applyProtection="1" quotePrefix="1">
      <alignment vertical="center"/>
      <protection/>
    </xf>
    <xf numFmtId="182" fontId="13" fillId="33" borderId="22" xfId="42" applyNumberFormat="1" applyFont="1" applyFill="1" applyBorder="1" applyAlignment="1" applyProtection="1" quotePrefix="1">
      <alignment vertical="center"/>
      <protection/>
    </xf>
    <xf numFmtId="182" fontId="13" fillId="33" borderId="16" xfId="42" applyNumberFormat="1" applyFont="1" applyFill="1" applyBorder="1" applyAlignment="1" applyProtection="1" quotePrefix="1">
      <alignment vertical="center"/>
      <protection/>
    </xf>
    <xf numFmtId="182" fontId="13" fillId="33" borderId="20" xfId="42" applyNumberFormat="1" applyFont="1" applyFill="1" applyBorder="1" applyAlignment="1" applyProtection="1" quotePrefix="1">
      <alignment vertical="center"/>
      <protection/>
    </xf>
    <xf numFmtId="182" fontId="13" fillId="33" borderId="21" xfId="42" applyNumberFormat="1" applyFont="1" applyFill="1" applyBorder="1" applyAlignment="1" applyProtection="1" quotePrefix="1">
      <alignment vertical="center"/>
      <protection/>
    </xf>
    <xf numFmtId="182" fontId="3" fillId="34" borderId="20" xfId="69" applyNumberFormat="1" applyFont="1" applyFill="1" applyBorder="1" applyAlignment="1" applyProtection="1">
      <alignment horizontal="right"/>
      <protection/>
    </xf>
    <xf numFmtId="183" fontId="3" fillId="34" borderId="20" xfId="69" applyNumberFormat="1" applyFont="1" applyFill="1" applyBorder="1" applyAlignment="1" applyProtection="1">
      <alignment horizontal="right"/>
      <protection/>
    </xf>
    <xf numFmtId="182" fontId="3" fillId="34" borderId="16" xfId="69" applyNumberFormat="1" applyFont="1" applyFill="1" applyBorder="1" applyAlignment="1" applyProtection="1">
      <alignment horizontal="right"/>
      <protection/>
    </xf>
    <xf numFmtId="182" fontId="3" fillId="34" borderId="15" xfId="69" applyNumberFormat="1" applyFont="1" applyFill="1" applyBorder="1" applyAlignment="1" applyProtection="1">
      <alignment horizontal="right"/>
      <protection/>
    </xf>
    <xf numFmtId="183" fontId="3" fillId="34" borderId="16" xfId="69" applyNumberFormat="1" applyFont="1" applyFill="1" applyBorder="1" applyAlignment="1" applyProtection="1">
      <alignment horizontal="right"/>
      <protection/>
    </xf>
    <xf numFmtId="184" fontId="3" fillId="34" borderId="16" xfId="69" applyNumberFormat="1" applyFont="1" applyFill="1" applyBorder="1" applyAlignment="1" applyProtection="1">
      <alignment horizontal="right"/>
      <protection/>
    </xf>
    <xf numFmtId="0" fontId="17" fillId="33" borderId="20" xfId="69" applyFont="1" applyFill="1" applyBorder="1" applyAlignment="1" applyProtection="1">
      <alignment/>
      <protection/>
    </xf>
    <xf numFmtId="171" fontId="3" fillId="34" borderId="46" xfId="70" applyNumberFormat="1" applyFont="1" applyFill="1" applyBorder="1" applyAlignment="1" applyProtection="1">
      <alignment horizontal="right"/>
      <protection/>
    </xf>
    <xf numFmtId="171" fontId="3" fillId="34" borderId="47" xfId="70" applyNumberFormat="1" applyFont="1" applyFill="1" applyBorder="1" applyAlignment="1" applyProtection="1">
      <alignment horizontal="right"/>
      <protection/>
    </xf>
    <xf numFmtId="171" fontId="3" fillId="34" borderId="25" xfId="70" applyNumberFormat="1" applyFont="1" applyFill="1" applyBorder="1" applyAlignment="1" applyProtection="1">
      <alignment horizontal="right"/>
      <protection/>
    </xf>
    <xf numFmtId="0" fontId="17" fillId="33" borderId="47" xfId="70" applyFont="1" applyFill="1" applyBorder="1" applyProtection="1">
      <alignment/>
      <protection/>
    </xf>
    <xf numFmtId="182" fontId="3" fillId="34" borderId="20" xfId="70" applyNumberFormat="1" applyFont="1" applyFill="1" applyBorder="1" applyAlignment="1" applyProtection="1">
      <alignment horizontal="right"/>
      <protection/>
    </xf>
    <xf numFmtId="182" fontId="3" fillId="34" borderId="16" xfId="70" applyNumberFormat="1" applyFont="1" applyFill="1" applyBorder="1" applyAlignment="1" applyProtection="1">
      <alignment horizontal="right"/>
      <protection/>
    </xf>
    <xf numFmtId="185" fontId="3" fillId="34" borderId="21" xfId="70" applyNumberFormat="1" applyFont="1" applyFill="1" applyBorder="1" applyAlignment="1" applyProtection="1">
      <alignment horizontal="right"/>
      <protection/>
    </xf>
    <xf numFmtId="183" fontId="3" fillId="34" borderId="20" xfId="42" applyNumberFormat="1" applyFont="1" applyFill="1" applyBorder="1" applyAlignment="1" applyProtection="1">
      <alignment horizontal="right"/>
      <protection/>
    </xf>
    <xf numFmtId="183" fontId="3" fillId="34" borderId="20" xfId="42" applyNumberFormat="1" applyFont="1" applyFill="1" applyBorder="1" applyAlignment="1" applyProtection="1">
      <alignment/>
      <protection/>
    </xf>
    <xf numFmtId="182" fontId="3" fillId="34" borderId="20" xfId="42" applyNumberFormat="1" applyFont="1" applyFill="1" applyBorder="1" applyAlignment="1" applyProtection="1">
      <alignment horizontal="right"/>
      <protection/>
    </xf>
    <xf numFmtId="182" fontId="3" fillId="33" borderId="20" xfId="97" applyNumberFormat="1" applyFont="1" applyFill="1" applyBorder="1" applyAlignment="1" applyProtection="1">
      <alignment horizontal="right"/>
      <protection/>
    </xf>
    <xf numFmtId="182" fontId="3" fillId="34" borderId="16" xfId="97" applyNumberFormat="1" applyFont="1" applyFill="1" applyBorder="1" applyAlignment="1" applyProtection="1">
      <alignment/>
      <protection/>
    </xf>
    <xf numFmtId="183" fontId="13" fillId="34" borderId="20" xfId="97" applyNumberFormat="1" applyFont="1" applyFill="1" applyBorder="1" applyAlignment="1" applyProtection="1">
      <alignment horizontal="right"/>
      <protection/>
    </xf>
    <xf numFmtId="182" fontId="13" fillId="34" borderId="20" xfId="97" applyNumberFormat="1" applyFont="1" applyFill="1" applyBorder="1" applyAlignment="1" applyProtection="1">
      <alignment horizontal="right"/>
      <protection/>
    </xf>
    <xf numFmtId="182" fontId="13" fillId="33" borderId="20" xfId="97" applyNumberFormat="1" applyFont="1" applyFill="1" applyBorder="1" applyAlignment="1" applyProtection="1">
      <alignment horizontal="right"/>
      <protection/>
    </xf>
    <xf numFmtId="182" fontId="13" fillId="34" borderId="16" xfId="97" applyNumberFormat="1" applyFont="1" applyFill="1" applyBorder="1" applyAlignment="1" applyProtection="1">
      <alignment/>
      <protection/>
    </xf>
    <xf numFmtId="182" fontId="13" fillId="33" borderId="16" xfId="97" applyNumberFormat="1" applyFont="1" applyFill="1" applyBorder="1" applyAlignment="1" applyProtection="1">
      <alignment/>
      <protection/>
    </xf>
    <xf numFmtId="182" fontId="3" fillId="34" borderId="20" xfId="97" applyNumberFormat="1" applyFont="1" applyFill="1" applyBorder="1" applyAlignment="1" applyProtection="1">
      <alignment horizontal="right"/>
      <protection/>
    </xf>
    <xf numFmtId="185" fontId="7" fillId="34" borderId="20" xfId="97" applyNumberFormat="1" applyFont="1" applyFill="1" applyBorder="1" applyAlignment="1" applyProtection="1">
      <alignment/>
      <protection/>
    </xf>
    <xf numFmtId="185" fontId="7" fillId="34" borderId="0" xfId="97" applyNumberFormat="1" applyFont="1" applyFill="1" applyBorder="1" applyAlignment="1" applyProtection="1">
      <alignment/>
      <protection/>
    </xf>
    <xf numFmtId="185" fontId="7" fillId="34" borderId="16" xfId="97" applyNumberFormat="1" applyFont="1" applyFill="1" applyBorder="1" applyAlignment="1" applyProtection="1">
      <alignment/>
      <protection/>
    </xf>
    <xf numFmtId="185" fontId="7" fillId="34" borderId="22" xfId="97" applyNumberFormat="1" applyFont="1" applyFill="1" applyBorder="1" applyAlignment="1" applyProtection="1">
      <alignment/>
      <protection/>
    </xf>
    <xf numFmtId="37" fontId="0" fillId="34" borderId="0" xfId="73" applyFont="1" applyFill="1" applyAlignment="1" applyProtection="1">
      <alignment/>
      <protection/>
    </xf>
    <xf numFmtId="37" fontId="15" fillId="34" borderId="0" xfId="73" applyFont="1" applyFill="1" applyAlignment="1" applyProtection="1">
      <alignment/>
      <protection/>
    </xf>
    <xf numFmtId="167" fontId="10" fillId="33" borderId="0" xfId="69" applyNumberFormat="1" applyFont="1" applyFill="1" applyBorder="1" applyAlignment="1" applyProtection="1" quotePrefix="1">
      <alignment horizontal="right" wrapText="1"/>
      <protection/>
    </xf>
    <xf numFmtId="167" fontId="10" fillId="33" borderId="0" xfId="69" applyNumberFormat="1" applyFont="1" applyFill="1" applyBorder="1" applyAlignment="1" applyProtection="1">
      <alignment horizontal="right" wrapText="1"/>
      <protection/>
    </xf>
    <xf numFmtId="0" fontId="22" fillId="33" borderId="0" xfId="69" applyFont="1" applyFill="1" applyBorder="1" applyAlignment="1" applyProtection="1">
      <alignment horizontal="left"/>
      <protection/>
    </xf>
    <xf numFmtId="0" fontId="13" fillId="33" borderId="0" xfId="69" applyFont="1" applyFill="1" applyBorder="1" applyAlignment="1" applyProtection="1">
      <alignment horizontal="left"/>
      <protection/>
    </xf>
    <xf numFmtId="0" fontId="3" fillId="33" borderId="0" xfId="69" applyFont="1" applyFill="1" applyBorder="1" applyAlignment="1" applyProtection="1">
      <alignment horizontal="left"/>
      <protection/>
    </xf>
    <xf numFmtId="37" fontId="0" fillId="0" borderId="0" xfId="82" applyFont="1" applyFill="1" applyAlignment="1" applyProtection="1">
      <alignment/>
      <protection/>
    </xf>
    <xf numFmtId="37" fontId="15" fillId="0" borderId="0" xfId="82" applyFont="1" applyFill="1" applyProtection="1">
      <alignment/>
      <protection/>
    </xf>
    <xf numFmtId="0" fontId="6" fillId="34" borderId="0" xfId="69" applyNumberFormat="1" applyFont="1" applyFill="1" applyBorder="1" applyAlignment="1" applyProtection="1">
      <alignment horizontal="left" vertical="top" wrapText="1"/>
      <protection locked="0"/>
    </xf>
    <xf numFmtId="37" fontId="34" fillId="0" borderId="0" xfId="87" applyFont="1" applyFill="1" applyProtection="1">
      <alignment/>
      <protection/>
    </xf>
    <xf numFmtId="37" fontId="34" fillId="0" borderId="0" xfId="87" applyFont="1" applyFill="1" applyProtection="1">
      <alignment/>
      <protection/>
    </xf>
    <xf numFmtId="41" fontId="13" fillId="33" borderId="0" xfId="0" applyNumberFormat="1" applyFont="1" applyFill="1" applyBorder="1" applyAlignment="1" applyProtection="1" quotePrefix="1">
      <alignment horizontal="right" vertical="center"/>
      <protection/>
    </xf>
    <xf numFmtId="41" fontId="13" fillId="33" borderId="0" xfId="0" applyNumberFormat="1" applyFont="1" applyFill="1" applyBorder="1" applyAlignment="1" applyProtection="1">
      <alignment horizontal="right" vertical="center"/>
      <protection/>
    </xf>
    <xf numFmtId="169" fontId="13" fillId="33" borderId="18" xfId="42" applyNumberFormat="1" applyFont="1" applyFill="1" applyBorder="1" applyAlignment="1" applyProtection="1" quotePrefix="1">
      <alignment vertical="center"/>
      <protection/>
    </xf>
    <xf numFmtId="41" fontId="13" fillId="34" borderId="20" xfId="42" applyNumberFormat="1" applyFont="1" applyFill="1" applyBorder="1" applyAlignment="1" applyProtection="1" quotePrefix="1">
      <alignment horizontal="right" vertical="center"/>
      <protection/>
    </xf>
    <xf numFmtId="41" fontId="13" fillId="34" borderId="12" xfId="42" applyNumberFormat="1" applyFont="1" applyFill="1" applyBorder="1" applyAlignment="1" applyProtection="1" quotePrefix="1">
      <alignment horizontal="right" vertical="center"/>
      <protection/>
    </xf>
    <xf numFmtId="174" fontId="13" fillId="34" borderId="20" xfId="42" applyNumberFormat="1" applyFont="1" applyFill="1" applyBorder="1" applyAlignment="1" applyProtection="1" quotePrefix="1">
      <alignment horizontal="right" vertical="center"/>
      <protection/>
    </xf>
    <xf numFmtId="174" fontId="13" fillId="34" borderId="21" xfId="42" applyNumberFormat="1" applyFont="1" applyFill="1" applyBorder="1" applyAlignment="1" applyProtection="1" quotePrefix="1">
      <alignment horizontal="right" vertical="center"/>
      <protection/>
    </xf>
    <xf numFmtId="41" fontId="13" fillId="34" borderId="0" xfId="42" applyNumberFormat="1" applyFont="1" applyFill="1" applyBorder="1" applyAlignment="1" applyProtection="1" quotePrefix="1">
      <alignment horizontal="right" vertical="center"/>
      <protection/>
    </xf>
    <xf numFmtId="182" fontId="13" fillId="34" borderId="20" xfId="42" applyNumberFormat="1" applyFont="1" applyFill="1" applyBorder="1" applyAlignment="1" applyProtection="1" quotePrefix="1">
      <alignment horizontal="right" vertical="center"/>
      <protection/>
    </xf>
    <xf numFmtId="182" fontId="13" fillId="34" borderId="21" xfId="42" applyNumberFormat="1" applyFont="1" applyFill="1" applyBorder="1" applyAlignment="1" applyProtection="1" quotePrefix="1">
      <alignment horizontal="right" vertical="center"/>
      <protection/>
    </xf>
    <xf numFmtId="169" fontId="13" fillId="34" borderId="0" xfId="42" applyNumberFormat="1" applyFont="1" applyFill="1" applyBorder="1" applyAlignment="1" applyProtection="1" quotePrefix="1">
      <alignment vertical="center"/>
      <protection/>
    </xf>
    <xf numFmtId="169" fontId="13" fillId="34" borderId="12" xfId="42" applyNumberFormat="1" applyFont="1" applyFill="1" applyBorder="1" applyAlignment="1" applyProtection="1" quotePrefix="1">
      <alignment vertical="center"/>
      <protection/>
    </xf>
    <xf numFmtId="41" fontId="13" fillId="34" borderId="30" xfId="42" applyNumberFormat="1" applyFont="1" applyFill="1" applyBorder="1" applyAlignment="1" applyProtection="1" quotePrefix="1">
      <alignment horizontal="right" vertical="center"/>
      <protection/>
    </xf>
    <xf numFmtId="41" fontId="22" fillId="33" borderId="24" xfId="0" applyNumberFormat="1" applyFont="1" applyFill="1" applyBorder="1" applyAlignment="1" applyProtection="1">
      <alignment horizontal="right"/>
      <protection/>
    </xf>
    <xf numFmtId="41" fontId="13" fillId="33" borderId="22" xfId="0" applyNumberFormat="1" applyFont="1" applyFill="1" applyBorder="1" applyAlignment="1" applyProtection="1">
      <alignment horizontal="right"/>
      <protection/>
    </xf>
    <xf numFmtId="41" fontId="13" fillId="33" borderId="17" xfId="0" applyNumberFormat="1" applyFont="1" applyFill="1" applyBorder="1" applyAlignment="1" applyProtection="1">
      <alignment horizontal="right"/>
      <protection/>
    </xf>
    <xf numFmtId="41" fontId="13" fillId="33" borderId="25" xfId="0" applyNumberFormat="1" applyFont="1" applyFill="1" applyBorder="1" applyAlignment="1" applyProtection="1">
      <alignment horizontal="right"/>
      <protection/>
    </xf>
    <xf numFmtId="41" fontId="22" fillId="33" borderId="14" xfId="0" applyNumberFormat="1" applyFont="1" applyFill="1" applyBorder="1" applyAlignment="1" applyProtection="1">
      <alignment horizontal="right" vertical="center"/>
      <protection/>
    </xf>
    <xf numFmtId="41" fontId="22" fillId="33" borderId="0" xfId="0" applyNumberFormat="1" applyFont="1" applyFill="1" applyBorder="1" applyAlignment="1" applyProtection="1">
      <alignment horizontal="right" vertical="center"/>
      <protection/>
    </xf>
    <xf numFmtId="41" fontId="13" fillId="33" borderId="15" xfId="0" applyNumberFormat="1" applyFont="1" applyFill="1" applyBorder="1" applyAlignment="1" applyProtection="1">
      <alignment horizontal="right" vertical="center"/>
      <protection/>
    </xf>
    <xf numFmtId="0" fontId="13" fillId="33" borderId="15" xfId="0" applyNumberFormat="1" applyFont="1" applyFill="1" applyBorder="1" applyAlignment="1" applyProtection="1">
      <alignment vertical="center"/>
      <protection/>
    </xf>
    <xf numFmtId="41" fontId="13" fillId="33" borderId="10" xfId="0" applyNumberFormat="1" applyFont="1" applyFill="1" applyBorder="1" applyAlignment="1" applyProtection="1" quotePrefix="1">
      <alignment horizontal="right" vertical="center"/>
      <protection/>
    </xf>
    <xf numFmtId="41" fontId="3" fillId="34" borderId="18" xfId="42" applyNumberFormat="1" applyFont="1" applyFill="1" applyBorder="1" applyAlignment="1" applyProtection="1" quotePrefix="1">
      <alignment horizontal="right" vertical="center"/>
      <protection/>
    </xf>
    <xf numFmtId="41" fontId="3" fillId="34" borderId="0" xfId="42" applyNumberFormat="1" applyFont="1" applyFill="1" applyBorder="1" applyAlignment="1" applyProtection="1" quotePrefix="1">
      <alignment horizontal="right"/>
      <protection/>
    </xf>
    <xf numFmtId="41" fontId="3" fillId="34" borderId="22" xfId="42" applyNumberFormat="1" applyFont="1" applyFill="1" applyBorder="1" applyAlignment="1" applyProtection="1" quotePrefix="1">
      <alignment horizontal="right"/>
      <protection/>
    </xf>
    <xf numFmtId="41" fontId="3" fillId="34" borderId="12" xfId="42" applyNumberFormat="1" applyFont="1" applyFill="1" applyBorder="1" applyAlignment="1" applyProtection="1" quotePrefix="1">
      <alignment horizontal="right"/>
      <protection/>
    </xf>
    <xf numFmtId="0" fontId="17" fillId="33" borderId="18" xfId="69" applyFont="1" applyFill="1" applyBorder="1" applyAlignment="1" applyProtection="1">
      <alignment horizontal="right"/>
      <protection/>
    </xf>
    <xf numFmtId="41" fontId="3" fillId="34" borderId="20" xfId="69" applyNumberFormat="1" applyFont="1" applyFill="1" applyBorder="1" applyAlignment="1" applyProtection="1">
      <alignment horizontal="right"/>
      <protection/>
    </xf>
    <xf numFmtId="41" fontId="3" fillId="34" borderId="22" xfId="69" applyNumberFormat="1" applyFont="1" applyFill="1" applyBorder="1" applyAlignment="1" applyProtection="1">
      <alignment horizontal="right"/>
      <protection/>
    </xf>
    <xf numFmtId="41" fontId="3" fillId="34" borderId="12" xfId="69" applyNumberFormat="1" applyFont="1" applyFill="1" applyBorder="1" applyAlignment="1" applyProtection="1">
      <alignment horizontal="right"/>
      <protection/>
    </xf>
    <xf numFmtId="174" fontId="3" fillId="34" borderId="20" xfId="69" applyNumberFormat="1" applyFont="1" applyFill="1" applyBorder="1" applyAlignment="1" applyProtection="1">
      <alignment horizontal="right"/>
      <protection/>
    </xf>
    <xf numFmtId="41" fontId="17" fillId="33" borderId="18" xfId="69" applyNumberFormat="1" applyFont="1" applyFill="1" applyBorder="1" applyAlignment="1" applyProtection="1" quotePrefix="1">
      <alignment horizontal="right"/>
      <protection/>
    </xf>
    <xf numFmtId="41" fontId="17" fillId="33" borderId="22" xfId="69" applyNumberFormat="1" applyFont="1" applyFill="1" applyBorder="1" applyAlignment="1" applyProtection="1">
      <alignment horizontal="right"/>
      <protection/>
    </xf>
    <xf numFmtId="41" fontId="17" fillId="33" borderId="18" xfId="0" applyNumberFormat="1" applyFont="1" applyFill="1" applyBorder="1" applyAlignment="1" applyProtection="1" quotePrefix="1">
      <alignment horizontal="right"/>
      <protection/>
    </xf>
    <xf numFmtId="41" fontId="17" fillId="33" borderId="22" xfId="0" applyNumberFormat="1" applyFont="1" applyFill="1" applyBorder="1" applyAlignment="1" applyProtection="1">
      <alignment horizontal="right"/>
      <protection/>
    </xf>
    <xf numFmtId="0" fontId="17" fillId="33" borderId="0" xfId="0" applyFont="1" applyFill="1" applyBorder="1" applyAlignment="1" applyProtection="1" quotePrefix="1">
      <alignment horizontal="left" vertical="center"/>
      <protection/>
    </xf>
    <xf numFmtId="41" fontId="22" fillId="33" borderId="0" xfId="0" applyNumberFormat="1" applyFont="1" applyFill="1" applyBorder="1" applyAlignment="1" applyProtection="1" quotePrefix="1">
      <alignment horizontal="right" vertical="center"/>
      <protection/>
    </xf>
    <xf numFmtId="41" fontId="22" fillId="33" borderId="22" xfId="0" applyNumberFormat="1" applyFont="1" applyFill="1" applyBorder="1" applyAlignment="1" applyProtection="1">
      <alignment horizontal="right"/>
      <protection/>
    </xf>
    <xf numFmtId="0" fontId="22" fillId="33" borderId="0" xfId="0" applyFont="1" applyFill="1" applyBorder="1" applyAlignment="1" applyProtection="1" quotePrefix="1">
      <alignment horizontal="left" vertical="center"/>
      <protection/>
    </xf>
    <xf numFmtId="41" fontId="3" fillId="34" borderId="21" xfId="70" applyNumberFormat="1" applyFont="1" applyFill="1" applyBorder="1" applyAlignment="1" applyProtection="1">
      <alignment horizontal="right"/>
      <protection/>
    </xf>
    <xf numFmtId="41" fontId="3" fillId="34" borderId="22" xfId="70" applyNumberFormat="1" applyFont="1" applyFill="1" applyBorder="1" applyAlignment="1" applyProtection="1">
      <alignment horizontal="right"/>
      <protection/>
    </xf>
    <xf numFmtId="41" fontId="17" fillId="33" borderId="18" xfId="70" applyNumberFormat="1" applyFont="1" applyFill="1" applyBorder="1" applyAlignment="1" applyProtection="1" quotePrefix="1">
      <alignment horizontal="right"/>
      <protection/>
    </xf>
    <xf numFmtId="41" fontId="17" fillId="33" borderId="22" xfId="70" applyNumberFormat="1" applyFont="1" applyFill="1" applyBorder="1" applyAlignment="1" applyProtection="1">
      <alignment horizontal="right"/>
      <protection/>
    </xf>
    <xf numFmtId="0" fontId="17" fillId="33" borderId="18" xfId="70" applyFont="1" applyFill="1" applyBorder="1" applyAlignment="1" applyProtection="1">
      <alignment horizontal="right"/>
      <protection/>
    </xf>
    <xf numFmtId="41" fontId="13" fillId="34" borderId="30" xfId="42" applyNumberFormat="1" applyFont="1" applyFill="1" applyBorder="1" applyAlignment="1" applyProtection="1">
      <alignment horizontal="right"/>
      <protection/>
    </xf>
    <xf numFmtId="41" fontId="22" fillId="33" borderId="18" xfId="69" applyNumberFormat="1" applyFont="1" applyFill="1" applyBorder="1" applyAlignment="1" applyProtection="1" quotePrefix="1">
      <alignment horizontal="right"/>
      <protection/>
    </xf>
    <xf numFmtId="41" fontId="22" fillId="33" borderId="22" xfId="69" applyNumberFormat="1" applyFont="1" applyFill="1" applyBorder="1" applyAlignment="1" applyProtection="1">
      <alignment horizontal="right"/>
      <protection/>
    </xf>
    <xf numFmtId="0" fontId="22" fillId="33" borderId="18" xfId="69" applyFont="1" applyFill="1" applyBorder="1" applyAlignment="1" applyProtection="1">
      <alignment horizontal="left"/>
      <protection/>
    </xf>
    <xf numFmtId="0" fontId="17" fillId="33" borderId="18" xfId="69" applyFont="1" applyFill="1" applyBorder="1" applyAlignment="1" applyProtection="1">
      <alignment/>
      <protection/>
    </xf>
    <xf numFmtId="41" fontId="6" fillId="33" borderId="18" xfId="69" applyNumberFormat="1" applyFont="1" applyFill="1" applyBorder="1" applyAlignment="1" applyProtection="1" quotePrefix="1">
      <alignment horizontal="right"/>
      <protection/>
    </xf>
    <xf numFmtId="41" fontId="6" fillId="33" borderId="22" xfId="69" applyNumberFormat="1" applyFont="1" applyFill="1" applyBorder="1" applyAlignment="1" applyProtection="1">
      <alignment horizontal="right"/>
      <protection/>
    </xf>
    <xf numFmtId="0" fontId="6" fillId="33" borderId="18" xfId="69" applyFont="1" applyFill="1" applyBorder="1" applyProtection="1">
      <alignment/>
      <protection/>
    </xf>
    <xf numFmtId="169" fontId="179" fillId="33" borderId="22" xfId="42" applyNumberFormat="1" applyFont="1" applyFill="1" applyBorder="1" applyAlignment="1" applyProtection="1">
      <alignment horizontal="left"/>
      <protection/>
    </xf>
    <xf numFmtId="169" fontId="179" fillId="33" borderId="0" xfId="42" applyNumberFormat="1" applyFont="1" applyFill="1" applyBorder="1" applyAlignment="1" applyProtection="1">
      <alignment horizontal="left"/>
      <protection/>
    </xf>
    <xf numFmtId="41" fontId="17" fillId="33" borderId="18" xfId="42" applyNumberFormat="1" applyFont="1" applyFill="1" applyBorder="1" applyAlignment="1" applyProtection="1">
      <alignment horizontal="right"/>
      <protection/>
    </xf>
    <xf numFmtId="43" fontId="3" fillId="34" borderId="0" xfId="42" applyFont="1" applyFill="1" applyBorder="1" applyAlignment="1" applyProtection="1">
      <alignment horizontal="right"/>
      <protection/>
    </xf>
    <xf numFmtId="41" fontId="3" fillId="34" borderId="22" xfId="42" applyNumberFormat="1" applyFont="1" applyFill="1" applyBorder="1" applyAlignment="1" applyProtection="1">
      <alignment horizontal="right" indent="1"/>
      <protection/>
    </xf>
    <xf numFmtId="43" fontId="3" fillId="34" borderId="18" xfId="42" applyFont="1" applyFill="1" applyBorder="1" applyAlignment="1" applyProtection="1">
      <alignment horizontal="right"/>
      <protection/>
    </xf>
    <xf numFmtId="169" fontId="22" fillId="33" borderId="12" xfId="42" applyNumberFormat="1" applyFont="1" applyFill="1" applyBorder="1" applyAlignment="1" applyProtection="1">
      <alignment horizontal="right"/>
      <protection/>
    </xf>
    <xf numFmtId="169" fontId="22" fillId="33" borderId="18" xfId="42" applyNumberFormat="1" applyFont="1" applyFill="1" applyBorder="1" applyAlignment="1" applyProtection="1">
      <alignment horizontal="right"/>
      <protection/>
    </xf>
    <xf numFmtId="169" fontId="22" fillId="34" borderId="18" xfId="42" applyNumberFormat="1" applyFont="1" applyFill="1" applyBorder="1" applyAlignment="1" applyProtection="1">
      <alignment horizontal="right"/>
      <protection/>
    </xf>
    <xf numFmtId="0" fontId="106" fillId="33" borderId="0" xfId="69" applyFont="1" applyFill="1" applyBorder="1" applyProtection="1">
      <alignment/>
      <protection/>
    </xf>
    <xf numFmtId="169" fontId="17" fillId="33" borderId="18" xfId="42" applyNumberFormat="1" applyFont="1" applyFill="1" applyBorder="1" applyAlignment="1" applyProtection="1">
      <alignment horizontal="right"/>
      <protection/>
    </xf>
    <xf numFmtId="169" fontId="17" fillId="33" borderId="18" xfId="42" applyNumberFormat="1" applyFont="1" applyFill="1" applyBorder="1" applyAlignment="1" applyProtection="1">
      <alignment horizontal="left"/>
      <protection/>
    </xf>
    <xf numFmtId="41" fontId="3" fillId="34" borderId="0" xfId="69" applyNumberFormat="1" applyFont="1" applyFill="1" applyBorder="1" applyAlignment="1" applyProtection="1" quotePrefix="1">
      <alignment horizontal="right"/>
      <protection/>
    </xf>
    <xf numFmtId="181" fontId="7" fillId="34" borderId="12" xfId="70" applyNumberFormat="1" applyFont="1" applyFill="1" applyBorder="1" applyAlignment="1" applyProtection="1">
      <alignment horizontal="right"/>
      <protection/>
    </xf>
    <xf numFmtId="181" fontId="7" fillId="34" borderId="18" xfId="70" applyNumberFormat="1" applyFont="1" applyFill="1" applyBorder="1" applyAlignment="1" applyProtection="1">
      <alignment horizontal="right"/>
      <protection/>
    </xf>
    <xf numFmtId="0" fontId="7" fillId="34" borderId="18" xfId="70" applyFont="1" applyFill="1" applyBorder="1" applyAlignment="1" applyProtection="1" quotePrefix="1">
      <alignment horizontal="left"/>
      <protection/>
    </xf>
    <xf numFmtId="41" fontId="6" fillId="33" borderId="18" xfId="70" applyNumberFormat="1" applyFont="1" applyFill="1" applyBorder="1" applyAlignment="1" applyProtection="1" quotePrefix="1">
      <alignment horizontal="right"/>
      <protection/>
    </xf>
    <xf numFmtId="41" fontId="6" fillId="33" borderId="22" xfId="70" applyNumberFormat="1" applyFont="1" applyFill="1" applyBorder="1" applyAlignment="1" applyProtection="1">
      <alignment horizontal="right"/>
      <protection/>
    </xf>
    <xf numFmtId="0" fontId="6" fillId="33" borderId="18" xfId="70" applyFont="1" applyFill="1" applyBorder="1" applyAlignment="1" applyProtection="1">
      <alignment/>
      <protection/>
    </xf>
    <xf numFmtId="37" fontId="22" fillId="33" borderId="0" xfId="91" applyFont="1" applyFill="1" applyBorder="1" applyAlignment="1" applyProtection="1">
      <alignment/>
      <protection/>
    </xf>
    <xf numFmtId="0" fontId="22" fillId="33" borderId="18" xfId="69" applyFont="1" applyFill="1" applyBorder="1" applyAlignment="1" applyProtection="1">
      <alignment/>
      <protection/>
    </xf>
    <xf numFmtId="0" fontId="22" fillId="33" borderId="22" xfId="69" applyFont="1" applyFill="1" applyBorder="1" applyAlignment="1" applyProtection="1">
      <alignment/>
      <protection/>
    </xf>
    <xf numFmtId="0" fontId="22" fillId="33" borderId="0" xfId="69" applyFont="1" applyFill="1" applyBorder="1" applyAlignment="1" applyProtection="1">
      <alignment horizontal="right"/>
      <protection/>
    </xf>
    <xf numFmtId="169" fontId="22" fillId="33" borderId="0" xfId="42" applyNumberFormat="1" applyFont="1" applyFill="1" applyBorder="1" applyAlignment="1" applyProtection="1">
      <alignment/>
      <protection/>
    </xf>
    <xf numFmtId="169" fontId="17" fillId="33" borderId="18" xfId="42" applyNumberFormat="1" applyFont="1" applyFill="1" applyBorder="1" applyAlignment="1" applyProtection="1">
      <alignment/>
      <protection/>
    </xf>
    <xf numFmtId="0" fontId="3" fillId="0" borderId="16" xfId="69" applyFont="1" applyFill="1" applyBorder="1" applyAlignment="1" applyProtection="1">
      <alignment wrapText="1"/>
      <protection/>
    </xf>
    <xf numFmtId="169" fontId="22" fillId="33" borderId="12" xfId="42" applyNumberFormat="1" applyFont="1" applyFill="1" applyBorder="1" applyAlignment="1" applyProtection="1">
      <alignment/>
      <protection/>
    </xf>
    <xf numFmtId="41" fontId="22" fillId="34" borderId="18" xfId="69" applyNumberFormat="1" applyFont="1" applyFill="1" applyBorder="1" applyAlignment="1" applyProtection="1" quotePrefix="1">
      <alignment horizontal="right"/>
      <protection/>
    </xf>
    <xf numFmtId="41" fontId="22" fillId="34" borderId="0" xfId="69" applyNumberFormat="1" applyFont="1" applyFill="1" applyBorder="1" applyAlignment="1" applyProtection="1">
      <alignment horizontal="right"/>
      <protection/>
    </xf>
    <xf numFmtId="41" fontId="22" fillId="34" borderId="18" xfId="42" applyNumberFormat="1" applyFont="1" applyFill="1" applyBorder="1" applyAlignment="1" applyProtection="1">
      <alignment horizontal="right"/>
      <protection/>
    </xf>
    <xf numFmtId="41" fontId="6" fillId="34" borderId="18" xfId="69" applyNumberFormat="1" applyFont="1" applyFill="1" applyBorder="1" applyAlignment="1" applyProtection="1" quotePrefix="1">
      <alignment horizontal="right"/>
      <protection/>
    </xf>
    <xf numFmtId="41" fontId="6" fillId="34" borderId="18" xfId="69" applyNumberFormat="1" applyFont="1" applyFill="1" applyBorder="1" applyAlignment="1" applyProtection="1">
      <alignment horizontal="right"/>
      <protection/>
    </xf>
    <xf numFmtId="41" fontId="168" fillId="34" borderId="18" xfId="42" applyNumberFormat="1" applyFont="1" applyFill="1" applyBorder="1" applyAlignment="1" applyProtection="1">
      <alignment horizontal="right"/>
      <protection/>
    </xf>
    <xf numFmtId="185" fontId="7" fillId="34" borderId="20" xfId="97" applyNumberFormat="1" applyFont="1" applyFill="1" applyBorder="1" applyAlignment="1" applyProtection="1">
      <alignment horizontal="right"/>
      <protection/>
    </xf>
    <xf numFmtId="185" fontId="7" fillId="34" borderId="0" xfId="97" applyNumberFormat="1" applyFont="1" applyFill="1" applyBorder="1" applyAlignment="1" applyProtection="1">
      <alignment horizontal="right"/>
      <protection/>
    </xf>
    <xf numFmtId="185" fontId="7" fillId="34" borderId="16" xfId="97" applyNumberFormat="1" applyFont="1" applyFill="1" applyBorder="1" applyAlignment="1" applyProtection="1">
      <alignment horizontal="right"/>
      <protection/>
    </xf>
    <xf numFmtId="185" fontId="7" fillId="34" borderId="22" xfId="97" applyNumberFormat="1" applyFont="1" applyFill="1" applyBorder="1" applyAlignment="1" applyProtection="1">
      <alignment horizontal="right"/>
      <protection/>
    </xf>
    <xf numFmtId="170" fontId="7" fillId="34" borderId="20" xfId="97" applyNumberFormat="1" applyFont="1" applyFill="1" applyBorder="1" applyAlignment="1" applyProtection="1">
      <alignment horizontal="right"/>
      <protection/>
    </xf>
    <xf numFmtId="170" fontId="7" fillId="34" borderId="0" xfId="97" applyNumberFormat="1" applyFont="1" applyFill="1" applyBorder="1" applyAlignment="1" applyProtection="1">
      <alignment horizontal="right"/>
      <protection/>
    </xf>
    <xf numFmtId="170" fontId="7" fillId="34" borderId="16" xfId="97" applyNumberFormat="1" applyFont="1" applyFill="1" applyBorder="1" applyAlignment="1" applyProtection="1">
      <alignment horizontal="right"/>
      <protection/>
    </xf>
    <xf numFmtId="170" fontId="7" fillId="34" borderId="21" xfId="97" applyNumberFormat="1" applyFont="1" applyFill="1" applyBorder="1" applyAlignment="1" applyProtection="1">
      <alignment horizontal="right"/>
      <protection/>
    </xf>
    <xf numFmtId="0" fontId="180" fillId="33" borderId="22" xfId="69" applyNumberFormat="1" applyFont="1" applyFill="1" applyBorder="1" applyAlignment="1" applyProtection="1">
      <alignment horizontal="left"/>
      <protection/>
    </xf>
    <xf numFmtId="181" fontId="7" fillId="34" borderId="22" xfId="70" applyNumberFormat="1" applyFont="1" applyFill="1" applyBorder="1" applyAlignment="1" applyProtection="1">
      <alignment horizontal="right"/>
      <protection/>
    </xf>
    <xf numFmtId="41" fontId="7" fillId="33" borderId="13" xfId="69" applyNumberFormat="1" applyFont="1" applyFill="1" applyBorder="1" applyAlignment="1" applyProtection="1">
      <alignment horizontal="right"/>
      <protection/>
    </xf>
    <xf numFmtId="41" fontId="7" fillId="34" borderId="19" xfId="69" applyNumberFormat="1" applyFont="1" applyFill="1" applyBorder="1" applyAlignment="1" applyProtection="1">
      <alignment horizontal="right"/>
      <protection/>
    </xf>
    <xf numFmtId="41" fontId="7" fillId="34" borderId="15" xfId="69" applyNumberFormat="1" applyFont="1" applyFill="1" applyBorder="1" applyAlignment="1" applyProtection="1">
      <alignment horizontal="right"/>
      <protection/>
    </xf>
    <xf numFmtId="41" fontId="7" fillId="33" borderId="15" xfId="69" applyNumberFormat="1" applyFont="1" applyFill="1" applyBorder="1" applyAlignment="1" applyProtection="1">
      <alignment horizontal="right"/>
      <protection/>
    </xf>
    <xf numFmtId="41" fontId="7" fillId="34" borderId="42" xfId="42" applyNumberFormat="1" applyFont="1" applyFill="1" applyBorder="1" applyAlignment="1" applyProtection="1">
      <alignment horizontal="right"/>
      <protection/>
    </xf>
    <xf numFmtId="41" fontId="7" fillId="34" borderId="40" xfId="42" applyNumberFormat="1" applyFont="1" applyFill="1" applyBorder="1" applyAlignment="1" applyProtection="1">
      <alignment horizontal="right"/>
      <protection/>
    </xf>
    <xf numFmtId="41" fontId="7" fillId="34" borderId="13" xfId="42" applyNumberFormat="1" applyFont="1" applyFill="1" applyBorder="1" applyAlignment="1" applyProtection="1">
      <alignment horizontal="right"/>
      <protection/>
    </xf>
    <xf numFmtId="41" fontId="168" fillId="34" borderId="15" xfId="42" applyNumberFormat="1" applyFont="1" applyFill="1" applyBorder="1" applyAlignment="1" applyProtection="1">
      <alignment horizontal="right"/>
      <protection/>
    </xf>
    <xf numFmtId="41" fontId="7" fillId="34" borderId="39" xfId="42" applyNumberFormat="1" applyFont="1" applyFill="1" applyBorder="1" applyAlignment="1" applyProtection="1">
      <alignment horizontal="right"/>
      <protection/>
    </xf>
    <xf numFmtId="0" fontId="146" fillId="34" borderId="0" xfId="69" applyFont="1" applyFill="1" applyBorder="1" applyAlignment="1" applyProtection="1" quotePrefix="1">
      <alignment horizontal="left" vertical="top"/>
      <protection/>
    </xf>
    <xf numFmtId="0" fontId="146" fillId="34" borderId="0" xfId="69" applyFont="1" applyFill="1" applyBorder="1" applyAlignment="1" applyProtection="1">
      <alignment horizontal="left" vertical="top"/>
      <protection/>
    </xf>
    <xf numFmtId="0" fontId="146" fillId="35" borderId="0" xfId="69" applyFont="1" applyFill="1" applyBorder="1" applyAlignment="1" applyProtection="1">
      <alignment horizontal="left" vertical="top"/>
      <protection/>
    </xf>
    <xf numFmtId="0" fontId="151" fillId="35" borderId="0" xfId="75" applyNumberFormat="1" applyFont="1" applyFill="1" applyAlignment="1" applyProtection="1" quotePrefix="1">
      <alignment horizontal="left"/>
      <protection/>
    </xf>
    <xf numFmtId="0" fontId="13" fillId="33" borderId="0" xfId="69" applyFont="1" applyFill="1" applyBorder="1" applyAlignment="1" applyProtection="1">
      <alignment horizontal="left"/>
      <protection/>
    </xf>
    <xf numFmtId="169" fontId="13" fillId="35" borderId="12" xfId="42" applyNumberFormat="1" applyFont="1" applyFill="1" applyBorder="1" applyAlignment="1" applyProtection="1" quotePrefix="1">
      <alignment vertical="center"/>
      <protection/>
    </xf>
    <xf numFmtId="43" fontId="13" fillId="35" borderId="20" xfId="42" applyNumberFormat="1" applyFont="1" applyFill="1" applyBorder="1" applyAlignment="1" applyProtection="1" quotePrefix="1">
      <alignment vertical="center"/>
      <protection/>
    </xf>
    <xf numFmtId="43" fontId="13" fillId="35" borderId="22" xfId="42" applyNumberFormat="1" applyFont="1" applyFill="1" applyBorder="1" applyAlignment="1" applyProtection="1" quotePrefix="1">
      <alignment vertical="center"/>
      <protection/>
    </xf>
    <xf numFmtId="169" fontId="13" fillId="35" borderId="0" xfId="42" applyNumberFormat="1" applyFont="1" applyFill="1" applyBorder="1" applyAlignment="1" applyProtection="1" quotePrefix="1">
      <alignment vertical="center"/>
      <protection/>
    </xf>
    <xf numFmtId="169" fontId="13" fillId="35" borderId="20" xfId="42" applyNumberFormat="1" applyFont="1" applyFill="1" applyBorder="1" applyAlignment="1" applyProtection="1" quotePrefix="1">
      <alignment vertical="center"/>
      <protection/>
    </xf>
    <xf numFmtId="182" fontId="13" fillId="35" borderId="30" xfId="42" applyNumberFormat="1" applyFont="1" applyFill="1" applyBorder="1" applyAlignment="1" applyProtection="1" quotePrefix="1">
      <alignment vertical="center"/>
      <protection/>
    </xf>
    <xf numFmtId="182" fontId="13" fillId="35" borderId="22" xfId="42" applyNumberFormat="1" applyFont="1" applyFill="1" applyBorder="1" applyAlignment="1" applyProtection="1" quotePrefix="1">
      <alignment vertical="center"/>
      <protection/>
    </xf>
    <xf numFmtId="182" fontId="13" fillId="35" borderId="20" xfId="42" applyNumberFormat="1" applyFont="1" applyFill="1" applyBorder="1" applyAlignment="1" applyProtection="1" quotePrefix="1">
      <alignment vertical="center"/>
      <protection/>
    </xf>
    <xf numFmtId="182" fontId="13" fillId="35" borderId="21" xfId="42" applyNumberFormat="1" applyFont="1" applyFill="1" applyBorder="1" applyAlignment="1" applyProtection="1" quotePrefix="1">
      <alignment vertical="center"/>
      <protection/>
    </xf>
    <xf numFmtId="41" fontId="3" fillId="35" borderId="20" xfId="69" applyNumberFormat="1" applyFont="1" applyFill="1" applyBorder="1" applyAlignment="1" applyProtection="1">
      <alignment horizontal="right"/>
      <protection/>
    </xf>
    <xf numFmtId="41" fontId="3" fillId="35" borderId="22" xfId="69" applyNumberFormat="1" applyFont="1" applyFill="1" applyBorder="1" applyAlignment="1" applyProtection="1">
      <alignment horizontal="right"/>
      <protection/>
    </xf>
    <xf numFmtId="41" fontId="3" fillId="35" borderId="20" xfId="42" applyNumberFormat="1" applyFont="1" applyFill="1" applyBorder="1" applyAlignment="1" applyProtection="1">
      <alignment horizontal="right"/>
      <protection/>
    </xf>
    <xf numFmtId="41" fontId="3" fillId="35" borderId="0" xfId="69" applyNumberFormat="1" applyFont="1" applyFill="1" applyBorder="1" applyAlignment="1" applyProtection="1">
      <alignment horizontal="right"/>
      <protection/>
    </xf>
    <xf numFmtId="169" fontId="3" fillId="35" borderId="12" xfId="42" applyNumberFormat="1" applyFont="1" applyFill="1" applyBorder="1" applyAlignment="1" applyProtection="1">
      <alignment horizontal="right"/>
      <protection/>
    </xf>
    <xf numFmtId="41" fontId="3" fillId="35" borderId="12" xfId="69" applyNumberFormat="1" applyFont="1" applyFill="1" applyBorder="1" applyAlignment="1" applyProtection="1">
      <alignment horizontal="right"/>
      <protection/>
    </xf>
    <xf numFmtId="0" fontId="3" fillId="35" borderId="0" xfId="69" applyFont="1" applyFill="1" applyBorder="1" applyAlignment="1" applyProtection="1">
      <alignment horizontal="right"/>
      <protection/>
    </xf>
    <xf numFmtId="182" fontId="3" fillId="35" borderId="20" xfId="69" applyNumberFormat="1" applyFont="1" applyFill="1" applyBorder="1" applyAlignment="1" applyProtection="1">
      <alignment horizontal="right"/>
      <protection/>
    </xf>
    <xf numFmtId="183" fontId="3" fillId="35" borderId="20" xfId="69" applyNumberFormat="1" applyFont="1" applyFill="1" applyBorder="1" applyAlignment="1" applyProtection="1">
      <alignment horizontal="right"/>
      <protection/>
    </xf>
    <xf numFmtId="184" fontId="3" fillId="35" borderId="16" xfId="69" applyNumberFormat="1" applyFont="1" applyFill="1" applyBorder="1" applyAlignment="1" applyProtection="1">
      <alignment horizontal="right"/>
      <protection/>
    </xf>
    <xf numFmtId="0" fontId="3" fillId="35" borderId="18" xfId="69" applyFont="1" applyFill="1" applyBorder="1" applyAlignment="1" applyProtection="1" quotePrefix="1">
      <alignment horizontal="right"/>
      <protection/>
    </xf>
    <xf numFmtId="174" fontId="3" fillId="35" borderId="20" xfId="69" applyNumberFormat="1" applyFont="1" applyFill="1" applyBorder="1" applyAlignment="1" applyProtection="1">
      <alignment horizontal="right"/>
      <protection/>
    </xf>
    <xf numFmtId="174" fontId="3" fillId="35" borderId="23" xfId="42" applyNumberFormat="1" applyFont="1" applyFill="1" applyBorder="1" applyAlignment="1" applyProtection="1" quotePrefix="1">
      <alignment horizontal="right"/>
      <protection/>
    </xf>
    <xf numFmtId="175" fontId="3" fillId="35" borderId="0" xfId="69" applyNumberFormat="1" applyFont="1" applyFill="1" applyBorder="1" applyAlignment="1" applyProtection="1" quotePrefix="1">
      <alignment horizontal="right"/>
      <protection/>
    </xf>
    <xf numFmtId="0" fontId="3" fillId="35" borderId="18" xfId="69" applyFont="1" applyFill="1" applyBorder="1" applyAlignment="1" applyProtection="1">
      <alignment horizontal="right"/>
      <protection/>
    </xf>
    <xf numFmtId="43" fontId="3" fillId="35" borderId="21" xfId="69" applyNumberFormat="1" applyFont="1" applyFill="1" applyBorder="1" applyAlignment="1" applyProtection="1">
      <alignment horizontal="right"/>
      <protection/>
    </xf>
    <xf numFmtId="41" fontId="13" fillId="35" borderId="22" xfId="69" applyNumberFormat="1" applyFont="1" applyFill="1" applyBorder="1" applyAlignment="1" applyProtection="1">
      <alignment horizontal="right"/>
      <protection/>
    </xf>
    <xf numFmtId="0" fontId="13" fillId="35" borderId="22" xfId="69" applyFont="1" applyFill="1" applyBorder="1" applyAlignment="1" applyProtection="1">
      <alignment/>
      <protection/>
    </xf>
    <xf numFmtId="41" fontId="13" fillId="35" borderId="12" xfId="42" applyNumberFormat="1" applyFont="1" applyFill="1" applyBorder="1" applyAlignment="1" applyProtection="1">
      <alignment horizontal="right"/>
      <protection/>
    </xf>
    <xf numFmtId="41" fontId="13" fillId="35" borderId="0" xfId="42" applyNumberFormat="1" applyFont="1" applyFill="1" applyBorder="1" applyAlignment="1" applyProtection="1">
      <alignment horizontal="right"/>
      <protection/>
    </xf>
    <xf numFmtId="41" fontId="13" fillId="35" borderId="20" xfId="42" applyNumberFormat="1" applyFont="1" applyFill="1" applyBorder="1" applyAlignment="1" applyProtection="1">
      <alignment horizontal="right"/>
      <protection/>
    </xf>
    <xf numFmtId="41" fontId="13" fillId="35" borderId="16" xfId="42" applyNumberFormat="1" applyFont="1" applyFill="1" applyBorder="1" applyAlignment="1" applyProtection="1">
      <alignment horizontal="right"/>
      <protection/>
    </xf>
    <xf numFmtId="41" fontId="13" fillId="35" borderId="22" xfId="42" applyNumberFormat="1" applyFont="1" applyFill="1" applyBorder="1" applyAlignment="1" applyProtection="1">
      <alignment horizontal="right"/>
      <protection/>
    </xf>
    <xf numFmtId="41" fontId="17" fillId="35" borderId="20" xfId="42" applyNumberFormat="1" applyFont="1" applyFill="1" applyBorder="1" applyAlignment="1" applyProtection="1">
      <alignment horizontal="right"/>
      <protection/>
    </xf>
    <xf numFmtId="41" fontId="17" fillId="35" borderId="12" xfId="42" applyNumberFormat="1" applyFont="1" applyFill="1" applyBorder="1" applyAlignment="1" applyProtection="1">
      <alignment horizontal="right"/>
      <protection/>
    </xf>
    <xf numFmtId="41" fontId="17" fillId="35" borderId="18" xfId="42" applyNumberFormat="1" applyFont="1" applyFill="1" applyBorder="1" applyAlignment="1" applyProtection="1">
      <alignment horizontal="right"/>
      <protection/>
    </xf>
    <xf numFmtId="41" fontId="17" fillId="35" borderId="21" xfId="42" applyNumberFormat="1" applyFont="1" applyFill="1" applyBorder="1" applyAlignment="1" applyProtection="1">
      <alignment horizontal="right"/>
      <protection/>
    </xf>
    <xf numFmtId="41" fontId="17" fillId="35" borderId="23" xfId="42" applyNumberFormat="1" applyFont="1" applyFill="1" applyBorder="1" applyAlignment="1" applyProtection="1">
      <alignment horizontal="right"/>
      <protection/>
    </xf>
    <xf numFmtId="169" fontId="17" fillId="35" borderId="18" xfId="42" applyNumberFormat="1" applyFont="1" applyFill="1" applyBorder="1" applyAlignment="1" applyProtection="1">
      <alignment/>
      <protection/>
    </xf>
    <xf numFmtId="41" fontId="17" fillId="35" borderId="0" xfId="42" applyNumberFormat="1" applyFont="1" applyFill="1" applyBorder="1" applyAlignment="1" applyProtection="1">
      <alignment horizontal="right"/>
      <protection/>
    </xf>
    <xf numFmtId="41" fontId="17" fillId="35" borderId="16" xfId="42" applyNumberFormat="1" applyFont="1" applyFill="1" applyBorder="1" applyAlignment="1" applyProtection="1">
      <alignment horizontal="right"/>
      <protection/>
    </xf>
    <xf numFmtId="41" fontId="17" fillId="35" borderId="22" xfId="42" applyNumberFormat="1" applyFont="1" applyFill="1" applyBorder="1" applyAlignment="1" applyProtection="1">
      <alignment horizontal="right"/>
      <protection/>
    </xf>
    <xf numFmtId="41" fontId="22" fillId="35" borderId="27" xfId="42" applyNumberFormat="1" applyFont="1" applyFill="1" applyBorder="1" applyAlignment="1" applyProtection="1" quotePrefix="1">
      <alignment horizontal="right" vertical="center"/>
      <protection/>
    </xf>
    <xf numFmtId="41" fontId="22" fillId="35" borderId="11" xfId="42" applyNumberFormat="1" applyFont="1" applyFill="1" applyBorder="1" applyAlignment="1" applyProtection="1" quotePrefix="1">
      <alignment horizontal="right" vertical="center"/>
      <protection/>
    </xf>
    <xf numFmtId="174" fontId="22" fillId="35" borderId="27" xfId="42" applyNumberFormat="1" applyFont="1" applyFill="1" applyBorder="1" applyAlignment="1" applyProtection="1" quotePrefix="1">
      <alignment horizontal="right" vertical="center"/>
      <protection/>
    </xf>
    <xf numFmtId="174" fontId="22" fillId="35" borderId="26" xfId="42" applyNumberFormat="1" applyFont="1" applyFill="1" applyBorder="1" applyAlignment="1" applyProtection="1" quotePrefix="1">
      <alignment horizontal="right" vertical="center"/>
      <protection/>
    </xf>
    <xf numFmtId="41" fontId="22" fillId="35" borderId="14" xfId="42" applyNumberFormat="1" applyFont="1" applyFill="1" applyBorder="1" applyAlignment="1" applyProtection="1" quotePrefix="1">
      <alignment horizontal="right" vertical="center"/>
      <protection/>
    </xf>
    <xf numFmtId="182" fontId="22" fillId="35" borderId="27" xfId="42" applyNumberFormat="1" applyFont="1" applyFill="1" applyBorder="1" applyAlignment="1" applyProtection="1" quotePrefix="1">
      <alignment horizontal="right" vertical="center"/>
      <protection/>
    </xf>
    <xf numFmtId="182" fontId="22" fillId="35" borderId="26" xfId="42" applyNumberFormat="1" applyFont="1" applyFill="1" applyBorder="1" applyAlignment="1" applyProtection="1" quotePrefix="1">
      <alignment horizontal="right" vertical="center"/>
      <protection/>
    </xf>
    <xf numFmtId="169" fontId="22" fillId="35" borderId="14" xfId="42" applyNumberFormat="1" applyFont="1" applyFill="1" applyBorder="1" applyAlignment="1" applyProtection="1" quotePrefix="1">
      <alignment vertical="center"/>
      <protection/>
    </xf>
    <xf numFmtId="169" fontId="22" fillId="35" borderId="11" xfId="42" applyNumberFormat="1" applyFont="1" applyFill="1" applyBorder="1" applyAlignment="1" applyProtection="1" quotePrefix="1">
      <alignment vertical="center"/>
      <protection/>
    </xf>
    <xf numFmtId="41" fontId="22" fillId="35" borderId="31" xfId="42" applyNumberFormat="1" applyFont="1" applyFill="1" applyBorder="1" applyAlignment="1" applyProtection="1" quotePrefix="1">
      <alignment horizontal="right" vertical="center"/>
      <protection/>
    </xf>
    <xf numFmtId="169" fontId="22" fillId="35" borderId="27" xfId="42" applyNumberFormat="1" applyFont="1" applyFill="1" applyBorder="1" applyAlignment="1" applyProtection="1" quotePrefix="1">
      <alignment vertical="center"/>
      <protection/>
    </xf>
    <xf numFmtId="43" fontId="22" fillId="35" borderId="27" xfId="42" applyNumberFormat="1" applyFont="1" applyFill="1" applyBorder="1" applyAlignment="1" applyProtection="1" quotePrefix="1">
      <alignment vertical="center"/>
      <protection/>
    </xf>
    <xf numFmtId="43" fontId="22" fillId="35" borderId="24" xfId="42" applyNumberFormat="1" applyFont="1" applyFill="1" applyBorder="1" applyAlignment="1" applyProtection="1" quotePrefix="1">
      <alignment vertical="center"/>
      <protection/>
    </xf>
    <xf numFmtId="182" fontId="22" fillId="35" borderId="31" xfId="42" applyNumberFormat="1" applyFont="1" applyFill="1" applyBorder="1" applyAlignment="1" applyProtection="1" quotePrefix="1">
      <alignment vertical="center"/>
      <protection/>
    </xf>
    <xf numFmtId="182" fontId="22" fillId="35" borderId="24" xfId="42" applyNumberFormat="1" applyFont="1" applyFill="1" applyBorder="1" applyAlignment="1" applyProtection="1" quotePrefix="1">
      <alignment vertical="center"/>
      <protection/>
    </xf>
    <xf numFmtId="182" fontId="22" fillId="35" borderId="27" xfId="42" applyNumberFormat="1" applyFont="1" applyFill="1" applyBorder="1" applyAlignment="1" applyProtection="1" quotePrefix="1">
      <alignment vertical="center"/>
      <protection/>
    </xf>
    <xf numFmtId="182" fontId="22" fillId="35" borderId="26" xfId="42" applyNumberFormat="1" applyFont="1" applyFill="1" applyBorder="1" applyAlignment="1" applyProtection="1" quotePrefix="1">
      <alignment vertical="center"/>
      <protection/>
    </xf>
    <xf numFmtId="49" fontId="22" fillId="35" borderId="27" xfId="42" applyNumberFormat="1" applyFont="1" applyFill="1" applyBorder="1" applyAlignment="1" applyProtection="1" quotePrefix="1">
      <alignment horizontal="right" vertical="center"/>
      <protection/>
    </xf>
    <xf numFmtId="41" fontId="17" fillId="35" borderId="27" xfId="42" applyNumberFormat="1" applyFont="1" applyFill="1" applyBorder="1" applyAlignment="1" applyProtection="1" quotePrefix="1">
      <alignment horizontal="right"/>
      <protection/>
    </xf>
    <xf numFmtId="41" fontId="17" fillId="35" borderId="14" xfId="42" applyNumberFormat="1" applyFont="1" applyFill="1" applyBorder="1" applyAlignment="1" applyProtection="1" quotePrefix="1">
      <alignment horizontal="right"/>
      <protection/>
    </xf>
    <xf numFmtId="41" fontId="17" fillId="35" borderId="24" xfId="42" applyNumberFormat="1" applyFont="1" applyFill="1" applyBorder="1" applyAlignment="1" applyProtection="1" quotePrefix="1">
      <alignment horizontal="right"/>
      <protection/>
    </xf>
    <xf numFmtId="41" fontId="17" fillId="35" borderId="11" xfId="42" applyNumberFormat="1" applyFont="1" applyFill="1" applyBorder="1" applyAlignment="1" applyProtection="1" quotePrefix="1">
      <alignment horizontal="right"/>
      <protection/>
    </xf>
    <xf numFmtId="41" fontId="17" fillId="35" borderId="27" xfId="69" applyNumberFormat="1" applyFont="1" applyFill="1" applyBorder="1" applyAlignment="1" applyProtection="1">
      <alignment horizontal="right"/>
      <protection/>
    </xf>
    <xf numFmtId="41" fontId="17" fillId="35" borderId="24" xfId="69" applyNumberFormat="1" applyFont="1" applyFill="1" applyBorder="1" applyAlignment="1" applyProtection="1">
      <alignment horizontal="right"/>
      <protection/>
    </xf>
    <xf numFmtId="41" fontId="17" fillId="35" borderId="27" xfId="42" applyNumberFormat="1" applyFont="1" applyFill="1" applyBorder="1" applyAlignment="1" applyProtection="1">
      <alignment horizontal="right"/>
      <protection/>
    </xf>
    <xf numFmtId="41" fontId="17" fillId="35" borderId="14" xfId="69" applyNumberFormat="1" applyFont="1" applyFill="1" applyBorder="1" applyAlignment="1" applyProtection="1">
      <alignment horizontal="right"/>
      <protection/>
    </xf>
    <xf numFmtId="169" fontId="17" fillId="35" borderId="11" xfId="42" applyNumberFormat="1" applyFont="1" applyFill="1" applyBorder="1" applyAlignment="1" applyProtection="1">
      <alignment horizontal="right"/>
      <protection/>
    </xf>
    <xf numFmtId="41" fontId="17" fillId="35" borderId="11" xfId="69" applyNumberFormat="1" applyFont="1" applyFill="1" applyBorder="1" applyAlignment="1" applyProtection="1">
      <alignment horizontal="right"/>
      <protection/>
    </xf>
    <xf numFmtId="0" fontId="17" fillId="35" borderId="14" xfId="69" applyFont="1" applyFill="1" applyBorder="1" applyAlignment="1" applyProtection="1">
      <alignment horizontal="right"/>
      <protection/>
    </xf>
    <xf numFmtId="182" fontId="17" fillId="35" borderId="27" xfId="69" applyNumberFormat="1" applyFont="1" applyFill="1" applyBorder="1" applyAlignment="1" applyProtection="1">
      <alignment horizontal="right"/>
      <protection/>
    </xf>
    <xf numFmtId="183" fontId="17" fillId="35" borderId="27" xfId="69" applyNumberFormat="1" applyFont="1" applyFill="1" applyBorder="1" applyAlignment="1" applyProtection="1">
      <alignment horizontal="right"/>
      <protection/>
    </xf>
    <xf numFmtId="184" fontId="17" fillId="35" borderId="28" xfId="69" applyNumberFormat="1" applyFont="1" applyFill="1" applyBorder="1" applyAlignment="1" applyProtection="1">
      <alignment horizontal="right"/>
      <protection/>
    </xf>
    <xf numFmtId="0" fontId="17" fillId="35" borderId="10" xfId="69" applyFont="1" applyFill="1" applyBorder="1" applyAlignment="1" applyProtection="1" quotePrefix="1">
      <alignment horizontal="right"/>
      <protection/>
    </xf>
    <xf numFmtId="174" fontId="17" fillId="35" borderId="27" xfId="69" applyNumberFormat="1" applyFont="1" applyFill="1" applyBorder="1" applyAlignment="1" applyProtection="1">
      <alignment horizontal="right"/>
      <protection/>
    </xf>
    <xf numFmtId="174" fontId="17" fillId="35" borderId="29" xfId="42" applyNumberFormat="1" applyFont="1" applyFill="1" applyBorder="1" applyAlignment="1" applyProtection="1" quotePrefix="1">
      <alignment horizontal="right"/>
      <protection/>
    </xf>
    <xf numFmtId="175" fontId="17" fillId="35" borderId="14" xfId="69" applyNumberFormat="1" applyFont="1" applyFill="1" applyBorder="1" applyAlignment="1" applyProtection="1" quotePrefix="1">
      <alignment horizontal="right"/>
      <protection/>
    </xf>
    <xf numFmtId="0" fontId="17" fillId="35" borderId="10" xfId="69" applyFont="1" applyFill="1" applyBorder="1" applyAlignment="1" applyProtection="1">
      <alignment horizontal="right"/>
      <protection/>
    </xf>
    <xf numFmtId="43" fontId="17" fillId="35" borderId="26" xfId="69" applyNumberFormat="1" applyFont="1" applyFill="1" applyBorder="1" applyAlignment="1" applyProtection="1">
      <alignment horizontal="right"/>
      <protection/>
    </xf>
    <xf numFmtId="41" fontId="17" fillId="35" borderId="20" xfId="69" applyNumberFormat="1" applyFont="1" applyFill="1" applyBorder="1" applyAlignment="1" applyProtection="1">
      <alignment horizontal="right"/>
      <protection/>
    </xf>
    <xf numFmtId="41" fontId="17" fillId="35" borderId="22" xfId="69" applyNumberFormat="1" applyFont="1" applyFill="1" applyBorder="1" applyAlignment="1" applyProtection="1">
      <alignment horizontal="right"/>
      <protection/>
    </xf>
    <xf numFmtId="41" fontId="17" fillId="35" borderId="0" xfId="69" applyNumberFormat="1" applyFont="1" applyFill="1" applyBorder="1" applyAlignment="1" applyProtection="1">
      <alignment horizontal="right"/>
      <protection/>
    </xf>
    <xf numFmtId="169" fontId="17" fillId="35" borderId="12" xfId="42" applyNumberFormat="1" applyFont="1" applyFill="1" applyBorder="1" applyAlignment="1" applyProtection="1">
      <alignment horizontal="right"/>
      <protection/>
    </xf>
    <xf numFmtId="41" fontId="17" fillId="35" borderId="12" xfId="69" applyNumberFormat="1" applyFont="1" applyFill="1" applyBorder="1" applyAlignment="1" applyProtection="1">
      <alignment horizontal="right"/>
      <protection/>
    </xf>
    <xf numFmtId="0" fontId="17" fillId="35" borderId="0" xfId="69" applyFont="1" applyFill="1" applyBorder="1" applyAlignment="1" applyProtection="1">
      <alignment horizontal="right"/>
      <protection/>
    </xf>
    <xf numFmtId="182" fontId="17" fillId="35" borderId="20" xfId="69" applyNumberFormat="1" applyFont="1" applyFill="1" applyBorder="1" applyAlignment="1" applyProtection="1">
      <alignment horizontal="right"/>
      <protection/>
    </xf>
    <xf numFmtId="183" fontId="17" fillId="35" borderId="20" xfId="69" applyNumberFormat="1" applyFont="1" applyFill="1" applyBorder="1" applyAlignment="1" applyProtection="1">
      <alignment horizontal="right"/>
      <protection/>
    </xf>
    <xf numFmtId="183" fontId="17" fillId="35" borderId="16" xfId="69" applyNumberFormat="1" applyFont="1" applyFill="1" applyBorder="1" applyAlignment="1" applyProtection="1">
      <alignment horizontal="right"/>
      <protection/>
    </xf>
    <xf numFmtId="0" fontId="17" fillId="35" borderId="18" xfId="69" applyFont="1" applyFill="1" applyBorder="1" applyAlignment="1" applyProtection="1" quotePrefix="1">
      <alignment horizontal="right"/>
      <protection/>
    </xf>
    <xf numFmtId="174" fontId="17" fillId="35" borderId="20" xfId="69" applyNumberFormat="1" applyFont="1" applyFill="1" applyBorder="1" applyAlignment="1" applyProtection="1">
      <alignment horizontal="right"/>
      <protection/>
    </xf>
    <xf numFmtId="174" fontId="17" fillId="35" borderId="23" xfId="42" applyNumberFormat="1" applyFont="1" applyFill="1" applyBorder="1" applyAlignment="1" applyProtection="1" quotePrefix="1">
      <alignment horizontal="right"/>
      <protection/>
    </xf>
    <xf numFmtId="175" fontId="17" fillId="35" borderId="0" xfId="69" applyNumberFormat="1" applyFont="1" applyFill="1" applyBorder="1" applyAlignment="1" applyProtection="1" quotePrefix="1">
      <alignment horizontal="right"/>
      <protection/>
    </xf>
    <xf numFmtId="0" fontId="17" fillId="35" borderId="18" xfId="69" applyFont="1" applyFill="1" applyBorder="1" applyAlignment="1" applyProtection="1">
      <alignment horizontal="right"/>
      <protection/>
    </xf>
    <xf numFmtId="43" fontId="17" fillId="35" borderId="21" xfId="69" applyNumberFormat="1" applyFont="1" applyFill="1" applyBorder="1" applyAlignment="1" applyProtection="1">
      <alignment horizontal="right"/>
      <protection/>
    </xf>
    <xf numFmtId="0" fontId="0" fillId="35" borderId="0" xfId="69" applyFill="1" applyProtection="1">
      <alignment/>
      <protection/>
    </xf>
    <xf numFmtId="41" fontId="17" fillId="35" borderId="27" xfId="70" applyNumberFormat="1" applyFont="1" applyFill="1" applyBorder="1" applyAlignment="1" applyProtection="1">
      <alignment horizontal="right"/>
      <protection/>
    </xf>
    <xf numFmtId="41" fontId="17" fillId="35" borderId="26" xfId="70" applyNumberFormat="1" applyFont="1" applyFill="1" applyBorder="1" applyAlignment="1" applyProtection="1">
      <alignment horizontal="right"/>
      <protection/>
    </xf>
    <xf numFmtId="0" fontId="17" fillId="35" borderId="10" xfId="70" applyFont="1" applyFill="1" applyBorder="1" applyAlignment="1" applyProtection="1">
      <alignment horizontal="right"/>
      <protection/>
    </xf>
    <xf numFmtId="0" fontId="17" fillId="35" borderId="14" xfId="70" applyFont="1" applyFill="1" applyBorder="1" applyAlignment="1" applyProtection="1">
      <alignment horizontal="right"/>
      <protection/>
    </xf>
    <xf numFmtId="41" fontId="3" fillId="35" borderId="0" xfId="70" applyNumberFormat="1" applyFont="1" applyFill="1" applyBorder="1" applyAlignment="1" applyProtection="1">
      <alignment horizontal="right"/>
      <protection/>
    </xf>
    <xf numFmtId="41" fontId="17" fillId="35" borderId="20" xfId="70" applyNumberFormat="1" applyFont="1" applyFill="1" applyBorder="1" applyAlignment="1" applyProtection="1">
      <alignment horizontal="right"/>
      <protection/>
    </xf>
    <xf numFmtId="41" fontId="17" fillId="35" borderId="28" xfId="70" applyNumberFormat="1" applyFont="1" applyFill="1" applyBorder="1" applyAlignment="1" applyProtection="1">
      <alignment horizontal="right"/>
      <protection/>
    </xf>
    <xf numFmtId="41" fontId="17" fillId="35" borderId="24" xfId="70" applyNumberFormat="1" applyFont="1" applyFill="1" applyBorder="1" applyAlignment="1" applyProtection="1">
      <alignment horizontal="right"/>
      <protection/>
    </xf>
    <xf numFmtId="0" fontId="3" fillId="35" borderId="0" xfId="70" applyFont="1" applyFill="1" applyBorder="1" applyProtection="1">
      <alignment/>
      <protection/>
    </xf>
    <xf numFmtId="0" fontId="17" fillId="35" borderId="18" xfId="70" applyFont="1" applyFill="1" applyBorder="1" applyAlignment="1" applyProtection="1">
      <alignment horizontal="right"/>
      <protection/>
    </xf>
    <xf numFmtId="0" fontId="17" fillId="35" borderId="0" xfId="70" applyFont="1" applyFill="1" applyBorder="1" applyAlignment="1" applyProtection="1">
      <alignment horizontal="right"/>
      <protection/>
    </xf>
    <xf numFmtId="0" fontId="3" fillId="35" borderId="0" xfId="70" applyFont="1" applyFill="1" applyBorder="1" applyAlignment="1" applyProtection="1">
      <alignment horizontal="right"/>
      <protection/>
    </xf>
    <xf numFmtId="0" fontId="179" fillId="35" borderId="14" xfId="70" applyFont="1" applyFill="1" applyBorder="1" applyAlignment="1" applyProtection="1">
      <alignment horizontal="right"/>
      <protection/>
    </xf>
    <xf numFmtId="0" fontId="179" fillId="35" borderId="0" xfId="70" applyFont="1" applyFill="1" applyBorder="1" applyAlignment="1" applyProtection="1">
      <alignment horizontal="right"/>
      <protection/>
    </xf>
    <xf numFmtId="41" fontId="17" fillId="35" borderId="24" xfId="97" applyNumberFormat="1" applyFont="1" applyFill="1" applyBorder="1" applyAlignment="1" applyProtection="1">
      <alignment horizontal="right"/>
      <protection/>
    </xf>
    <xf numFmtId="41" fontId="22" fillId="35" borderId="27" xfId="42" applyNumberFormat="1" applyFont="1" applyFill="1" applyBorder="1" applyAlignment="1" applyProtection="1">
      <alignment horizontal="right"/>
      <protection/>
    </xf>
    <xf numFmtId="41" fontId="22" fillId="35" borderId="14" xfId="42" applyNumberFormat="1" applyFont="1" applyFill="1" applyBorder="1" applyAlignment="1" applyProtection="1">
      <alignment horizontal="right"/>
      <protection/>
    </xf>
    <xf numFmtId="41" fontId="22" fillId="35" borderId="11" xfId="42" applyNumberFormat="1" applyFont="1" applyFill="1" applyBorder="1" applyAlignment="1" applyProtection="1">
      <alignment horizontal="right"/>
      <protection/>
    </xf>
    <xf numFmtId="41" fontId="22" fillId="35" borderId="24" xfId="42" applyNumberFormat="1" applyFont="1" applyFill="1" applyBorder="1" applyAlignment="1" applyProtection="1">
      <alignment horizontal="right"/>
      <protection/>
    </xf>
    <xf numFmtId="41" fontId="22" fillId="35" borderId="20" xfId="42" applyNumberFormat="1" applyFont="1" applyFill="1" applyBorder="1" applyAlignment="1" applyProtection="1">
      <alignment horizontal="right"/>
      <protection/>
    </xf>
    <xf numFmtId="41" fontId="22" fillId="35" borderId="0" xfId="42" applyNumberFormat="1" applyFont="1" applyFill="1" applyBorder="1" applyAlignment="1" applyProtection="1">
      <alignment horizontal="right"/>
      <protection/>
    </xf>
    <xf numFmtId="41" fontId="22" fillId="35" borderId="12" xfId="42" applyNumberFormat="1" applyFont="1" applyFill="1" applyBorder="1" applyAlignment="1" applyProtection="1">
      <alignment horizontal="right"/>
      <protection/>
    </xf>
    <xf numFmtId="41" fontId="22" fillId="35" borderId="22" xfId="42" applyNumberFormat="1" applyFont="1" applyFill="1" applyBorder="1" applyAlignment="1" applyProtection="1">
      <alignment horizontal="right"/>
      <protection/>
    </xf>
    <xf numFmtId="41" fontId="22" fillId="35" borderId="30" xfId="42" applyNumberFormat="1" applyFont="1" applyFill="1" applyBorder="1" applyAlignment="1" applyProtection="1">
      <alignment horizontal="right"/>
      <protection/>
    </xf>
    <xf numFmtId="41" fontId="22" fillId="35" borderId="31" xfId="42" applyNumberFormat="1" applyFont="1" applyFill="1" applyBorder="1" applyAlignment="1" applyProtection="1">
      <alignment horizontal="right"/>
      <protection/>
    </xf>
    <xf numFmtId="41" fontId="22" fillId="35" borderId="29" xfId="42" applyNumberFormat="1" applyFont="1" applyFill="1" applyBorder="1" applyAlignment="1" applyProtection="1">
      <alignment horizontal="right"/>
      <protection/>
    </xf>
    <xf numFmtId="41" fontId="17" fillId="35" borderId="14" xfId="42" applyNumberFormat="1" applyFont="1" applyFill="1" applyBorder="1" applyAlignment="1" applyProtection="1">
      <alignment horizontal="right"/>
      <protection/>
    </xf>
    <xf numFmtId="41" fontId="17" fillId="35" borderId="11" xfId="42" applyNumberFormat="1" applyFont="1" applyFill="1" applyBorder="1" applyAlignment="1" applyProtection="1">
      <alignment horizontal="right"/>
      <protection/>
    </xf>
    <xf numFmtId="41" fontId="17" fillId="35" borderId="28" xfId="42" applyNumberFormat="1" applyFont="1" applyFill="1" applyBorder="1" applyAlignment="1" applyProtection="1">
      <alignment horizontal="right"/>
      <protection/>
    </xf>
    <xf numFmtId="41" fontId="6" fillId="35" borderId="27" xfId="42" applyNumberFormat="1" applyFont="1" applyFill="1" applyBorder="1" applyAlignment="1" applyProtection="1">
      <alignment horizontal="right"/>
      <protection/>
    </xf>
    <xf numFmtId="41" fontId="6" fillId="35" borderId="14" xfId="42" applyNumberFormat="1" applyFont="1" applyFill="1" applyBorder="1" applyAlignment="1" applyProtection="1">
      <alignment horizontal="right"/>
      <protection/>
    </xf>
    <xf numFmtId="41" fontId="6" fillId="35" borderId="11" xfId="42" applyNumberFormat="1" applyFont="1" applyFill="1" applyBorder="1" applyAlignment="1" applyProtection="1">
      <alignment horizontal="right"/>
      <protection/>
    </xf>
    <xf numFmtId="41" fontId="6" fillId="35" borderId="20" xfId="42" applyNumberFormat="1" applyFont="1" applyFill="1" applyBorder="1" applyAlignment="1" applyProtection="1">
      <alignment horizontal="right"/>
      <protection/>
    </xf>
    <xf numFmtId="41" fontId="6" fillId="35" borderId="0" xfId="42" applyNumberFormat="1" applyFont="1" applyFill="1" applyBorder="1" applyAlignment="1" applyProtection="1">
      <alignment horizontal="right"/>
      <protection/>
    </xf>
    <xf numFmtId="41" fontId="6" fillId="35" borderId="12" xfId="42" applyNumberFormat="1" applyFont="1" applyFill="1" applyBorder="1" applyAlignment="1" applyProtection="1">
      <alignment horizontal="right"/>
      <protection/>
    </xf>
    <xf numFmtId="41" fontId="17" fillId="35" borderId="26" xfId="42" applyNumberFormat="1" applyFont="1" applyFill="1" applyBorder="1" applyAlignment="1" applyProtection="1">
      <alignment horizontal="right"/>
      <protection/>
    </xf>
    <xf numFmtId="41" fontId="17" fillId="35" borderId="24" xfId="42" applyNumberFormat="1" applyFont="1" applyFill="1" applyBorder="1" applyAlignment="1" applyProtection="1">
      <alignment horizontal="right" indent="1"/>
      <protection/>
    </xf>
    <xf numFmtId="41" fontId="17" fillId="35" borderId="29" xfId="42" applyNumberFormat="1" applyFont="1" applyFill="1" applyBorder="1" applyAlignment="1" applyProtection="1">
      <alignment horizontal="right"/>
      <protection/>
    </xf>
    <xf numFmtId="41" fontId="17" fillId="35" borderId="11" xfId="42" applyNumberFormat="1" applyFont="1" applyFill="1" applyBorder="1" applyAlignment="1" applyProtection="1">
      <alignment horizontal="right" indent="1"/>
      <protection/>
    </xf>
    <xf numFmtId="41" fontId="17" fillId="35" borderId="14" xfId="42" applyNumberFormat="1" applyFont="1" applyFill="1" applyBorder="1" applyAlignment="1" applyProtection="1">
      <alignment horizontal="right" indent="1"/>
      <protection/>
    </xf>
    <xf numFmtId="41" fontId="17" fillId="35" borderId="14" xfId="70" applyNumberFormat="1" applyFont="1" applyFill="1" applyBorder="1" applyAlignment="1" applyProtection="1">
      <alignment horizontal="right"/>
      <protection/>
    </xf>
    <xf numFmtId="41" fontId="17" fillId="35" borderId="24" xfId="42" applyNumberFormat="1" applyFont="1" applyFill="1" applyBorder="1" applyAlignment="1" applyProtection="1">
      <alignment horizontal="right"/>
      <protection/>
    </xf>
    <xf numFmtId="43" fontId="17" fillId="35" borderId="0" xfId="42" applyFont="1" applyFill="1" applyBorder="1" applyAlignment="1" applyProtection="1">
      <alignment horizontal="right"/>
      <protection/>
    </xf>
    <xf numFmtId="43" fontId="17" fillId="35" borderId="10" xfId="42" applyFont="1" applyFill="1" applyBorder="1" applyAlignment="1" applyProtection="1">
      <alignment horizontal="right"/>
      <protection/>
    </xf>
    <xf numFmtId="183" fontId="17" fillId="35" borderId="27" xfId="42" applyNumberFormat="1" applyFont="1" applyFill="1" applyBorder="1" applyAlignment="1" applyProtection="1">
      <alignment horizontal="right"/>
      <protection/>
    </xf>
    <xf numFmtId="182" fontId="17" fillId="35" borderId="27" xfId="42" applyNumberFormat="1" applyFont="1" applyFill="1" applyBorder="1" applyAlignment="1" applyProtection="1">
      <alignment horizontal="right"/>
      <protection/>
    </xf>
    <xf numFmtId="41" fontId="17" fillId="35" borderId="10" xfId="42" applyNumberFormat="1" applyFont="1" applyFill="1" applyBorder="1" applyAlignment="1" applyProtection="1">
      <alignment horizontal="right"/>
      <protection/>
    </xf>
    <xf numFmtId="41" fontId="17" fillId="35" borderId="12" xfId="42" applyNumberFormat="1" applyFont="1" applyFill="1" applyBorder="1" applyAlignment="1" applyProtection="1">
      <alignment horizontal="right" indent="1"/>
      <protection/>
    </xf>
    <xf numFmtId="41" fontId="17" fillId="35" borderId="32" xfId="42" applyNumberFormat="1" applyFont="1" applyFill="1" applyBorder="1" applyAlignment="1" applyProtection="1">
      <alignment horizontal="right" indent="1"/>
      <protection/>
    </xf>
    <xf numFmtId="41" fontId="17" fillId="35" borderId="0" xfId="42" applyNumberFormat="1" applyFont="1" applyFill="1" applyBorder="1" applyAlignment="1" applyProtection="1">
      <alignment horizontal="right" indent="1"/>
      <protection/>
    </xf>
    <xf numFmtId="41" fontId="17" fillId="35" borderId="0" xfId="70" applyNumberFormat="1" applyFont="1" applyFill="1" applyBorder="1" applyAlignment="1" applyProtection="1">
      <alignment horizontal="right"/>
      <protection/>
    </xf>
    <xf numFmtId="43" fontId="17" fillId="35" borderId="0" xfId="42" applyFont="1" applyFill="1" applyBorder="1" applyAlignment="1" applyProtection="1">
      <alignment/>
      <protection/>
    </xf>
    <xf numFmtId="43" fontId="17" fillId="35" borderId="18" xfId="42" applyFont="1" applyFill="1" applyBorder="1" applyAlignment="1" applyProtection="1">
      <alignment/>
      <protection/>
    </xf>
    <xf numFmtId="183" fontId="17" fillId="35" borderId="20" xfId="42" applyNumberFormat="1" applyFont="1" applyFill="1" applyBorder="1" applyAlignment="1" applyProtection="1">
      <alignment/>
      <protection/>
    </xf>
    <xf numFmtId="182" fontId="17" fillId="35" borderId="20" xfId="97" applyNumberFormat="1" applyFont="1" applyFill="1" applyBorder="1" applyAlignment="1" applyProtection="1">
      <alignment horizontal="right"/>
      <protection/>
    </xf>
    <xf numFmtId="182" fontId="17" fillId="35" borderId="16" xfId="97" applyNumberFormat="1" applyFont="1" applyFill="1" applyBorder="1" applyAlignment="1" applyProtection="1">
      <alignment/>
      <protection/>
    </xf>
    <xf numFmtId="41" fontId="22" fillId="35" borderId="26" xfId="42" applyNumberFormat="1" applyFont="1" applyFill="1" applyBorder="1" applyAlignment="1" applyProtection="1">
      <alignment horizontal="right"/>
      <protection/>
    </xf>
    <xf numFmtId="41" fontId="22" fillId="35" borderId="37" xfId="42" applyNumberFormat="1" applyFont="1" applyFill="1" applyBorder="1" applyAlignment="1" applyProtection="1">
      <alignment horizontal="right"/>
      <protection/>
    </xf>
    <xf numFmtId="171" fontId="145" fillId="35" borderId="22" xfId="97" applyNumberFormat="1" applyFont="1" applyFill="1" applyBorder="1" applyAlignment="1" applyProtection="1">
      <alignment/>
      <protection/>
    </xf>
    <xf numFmtId="171" fontId="145" fillId="35" borderId="10" xfId="97" applyNumberFormat="1" applyFont="1" applyFill="1" applyBorder="1" applyAlignment="1" applyProtection="1">
      <alignment/>
      <protection/>
    </xf>
    <xf numFmtId="183" fontId="22" fillId="35" borderId="27" xfId="97" applyNumberFormat="1" applyFont="1" applyFill="1" applyBorder="1" applyAlignment="1" applyProtection="1">
      <alignment horizontal="right"/>
      <protection/>
    </xf>
    <xf numFmtId="182" fontId="22" fillId="35" borderId="27" xfId="97" applyNumberFormat="1" applyFont="1" applyFill="1" applyBorder="1" applyAlignment="1" applyProtection="1">
      <alignment horizontal="right"/>
      <protection/>
    </xf>
    <xf numFmtId="41" fontId="22" fillId="35" borderId="10" xfId="69" applyNumberFormat="1" applyFont="1" applyFill="1" applyBorder="1" applyAlignment="1" applyProtection="1">
      <alignment horizontal="right"/>
      <protection/>
    </xf>
    <xf numFmtId="41" fontId="22" fillId="35" borderId="14" xfId="69" applyNumberFormat="1" applyFont="1" applyFill="1" applyBorder="1" applyAlignment="1" applyProtection="1" quotePrefix="1">
      <alignment horizontal="right"/>
      <protection/>
    </xf>
    <xf numFmtId="41" fontId="22" fillId="35" borderId="16" xfId="42" applyNumberFormat="1" applyFont="1" applyFill="1" applyBorder="1" applyAlignment="1" applyProtection="1">
      <alignment horizontal="right"/>
      <protection/>
    </xf>
    <xf numFmtId="41" fontId="22" fillId="35" borderId="21" xfId="42" applyNumberFormat="1" applyFont="1" applyFill="1" applyBorder="1" applyAlignment="1" applyProtection="1">
      <alignment horizontal="right"/>
      <protection/>
    </xf>
    <xf numFmtId="41" fontId="22" fillId="35" borderId="32" xfId="42" applyNumberFormat="1" applyFont="1" applyFill="1" applyBorder="1" applyAlignment="1" applyProtection="1">
      <alignment horizontal="right"/>
      <protection/>
    </xf>
    <xf numFmtId="41" fontId="22" fillId="35" borderId="36" xfId="42" applyNumberFormat="1" applyFont="1" applyFill="1" applyBorder="1" applyAlignment="1" applyProtection="1">
      <alignment horizontal="right"/>
      <protection/>
    </xf>
    <xf numFmtId="41" fontId="22" fillId="35" borderId="23" xfId="42" applyNumberFormat="1" applyFont="1" applyFill="1" applyBorder="1" applyAlignment="1" applyProtection="1">
      <alignment horizontal="right"/>
      <protection/>
    </xf>
    <xf numFmtId="171" fontId="145" fillId="35" borderId="18" xfId="97" applyNumberFormat="1" applyFont="1" applyFill="1" applyBorder="1" applyAlignment="1" applyProtection="1">
      <alignment/>
      <protection/>
    </xf>
    <xf numFmtId="183" fontId="22" fillId="35" borderId="20" xfId="97" applyNumberFormat="1" applyFont="1" applyFill="1" applyBorder="1" applyAlignment="1" applyProtection="1">
      <alignment horizontal="right"/>
      <protection/>
    </xf>
    <xf numFmtId="182" fontId="22" fillId="35" borderId="20" xfId="97" applyNumberFormat="1" applyFont="1" applyFill="1" applyBorder="1" applyAlignment="1" applyProtection="1">
      <alignment horizontal="right"/>
      <protection/>
    </xf>
    <xf numFmtId="182" fontId="22" fillId="35" borderId="16" xfId="97" applyNumberFormat="1" applyFont="1" applyFill="1" applyBorder="1" applyAlignment="1" applyProtection="1">
      <alignment/>
      <protection/>
    </xf>
    <xf numFmtId="41" fontId="22" fillId="35" borderId="18" xfId="69" applyNumberFormat="1" applyFont="1" applyFill="1" applyBorder="1" applyAlignment="1" applyProtection="1">
      <alignment horizontal="right"/>
      <protection/>
    </xf>
    <xf numFmtId="41" fontId="22" fillId="35" borderId="0" xfId="69" applyNumberFormat="1" applyFont="1" applyFill="1" applyBorder="1" applyAlignment="1" applyProtection="1" quotePrefix="1">
      <alignment horizontal="right"/>
      <protection/>
    </xf>
    <xf numFmtId="41" fontId="22" fillId="35" borderId="28" xfId="42" applyNumberFormat="1" applyFont="1" applyFill="1" applyBorder="1" applyAlignment="1" applyProtection="1">
      <alignment horizontal="right"/>
      <protection/>
    </xf>
    <xf numFmtId="41" fontId="17" fillId="35" borderId="37" xfId="42" applyNumberFormat="1" applyFont="1" applyFill="1" applyBorder="1" applyAlignment="1" applyProtection="1">
      <alignment horizontal="right"/>
      <protection/>
    </xf>
    <xf numFmtId="171" fontId="179" fillId="35" borderId="22" xfId="97" applyNumberFormat="1" applyFont="1" applyFill="1" applyBorder="1" applyAlignment="1" applyProtection="1">
      <alignment/>
      <protection/>
    </xf>
    <xf numFmtId="171" fontId="179" fillId="35" borderId="10" xfId="97" applyNumberFormat="1" applyFont="1" applyFill="1" applyBorder="1" applyAlignment="1" applyProtection="1">
      <alignment/>
      <protection/>
    </xf>
    <xf numFmtId="182" fontId="17" fillId="35" borderId="27" xfId="97" applyNumberFormat="1" applyFont="1" applyFill="1" applyBorder="1" applyAlignment="1" applyProtection="1">
      <alignment horizontal="right"/>
      <protection/>
    </xf>
    <xf numFmtId="41" fontId="17" fillId="35" borderId="10" xfId="69" applyNumberFormat="1" applyFont="1" applyFill="1" applyBorder="1" applyAlignment="1" applyProtection="1">
      <alignment horizontal="right"/>
      <protection/>
    </xf>
    <xf numFmtId="41" fontId="17" fillId="35" borderId="36" xfId="42" applyNumberFormat="1" applyFont="1" applyFill="1" applyBorder="1" applyAlignment="1" applyProtection="1">
      <alignment horizontal="right"/>
      <protection/>
    </xf>
    <xf numFmtId="171" fontId="179" fillId="35" borderId="18" xfId="97" applyNumberFormat="1" applyFont="1" applyFill="1" applyBorder="1" applyAlignment="1" applyProtection="1">
      <alignment/>
      <protection/>
    </xf>
    <xf numFmtId="41" fontId="17" fillId="35" borderId="18" xfId="69" applyNumberFormat="1" applyFont="1" applyFill="1" applyBorder="1" applyAlignment="1" applyProtection="1">
      <alignment horizontal="right"/>
      <protection/>
    </xf>
    <xf numFmtId="41" fontId="17" fillId="35" borderId="14" xfId="69" applyNumberFormat="1" applyFont="1" applyFill="1" applyBorder="1" applyAlignment="1" applyProtection="1" quotePrefix="1">
      <alignment horizontal="right"/>
      <protection/>
    </xf>
    <xf numFmtId="41" fontId="17" fillId="35" borderId="0" xfId="69" applyNumberFormat="1" applyFont="1" applyFill="1" applyBorder="1" applyAlignment="1" applyProtection="1" quotePrefix="1">
      <alignment horizontal="right"/>
      <protection/>
    </xf>
    <xf numFmtId="41" fontId="6" fillId="35" borderId="24" xfId="42" applyNumberFormat="1" applyFont="1" applyFill="1" applyBorder="1" applyAlignment="1" applyProtection="1">
      <alignment horizontal="right"/>
      <protection/>
    </xf>
    <xf numFmtId="181" fontId="6" fillId="35" borderId="11" xfId="70" applyNumberFormat="1" applyFont="1" applyFill="1" applyBorder="1" applyAlignment="1" applyProtection="1">
      <alignment horizontal="right"/>
      <protection/>
    </xf>
    <xf numFmtId="181" fontId="6" fillId="35" borderId="10" xfId="70" applyNumberFormat="1" applyFont="1" applyFill="1" applyBorder="1" applyAlignment="1" applyProtection="1">
      <alignment horizontal="right"/>
      <protection/>
    </xf>
    <xf numFmtId="41" fontId="6" fillId="35" borderId="10" xfId="42" applyNumberFormat="1" applyFont="1" applyFill="1" applyBorder="1" applyAlignment="1" applyProtection="1">
      <alignment horizontal="right"/>
      <protection/>
    </xf>
    <xf numFmtId="0" fontId="7" fillId="35" borderId="12" xfId="70" applyFont="1" applyFill="1" applyBorder="1" applyAlignment="1" applyProtection="1">
      <alignment/>
      <protection/>
    </xf>
    <xf numFmtId="0" fontId="6" fillId="35" borderId="10" xfId="70" applyFont="1" applyFill="1" applyBorder="1" applyAlignment="1" applyProtection="1" quotePrefix="1">
      <alignment horizontal="left"/>
      <protection/>
    </xf>
    <xf numFmtId="41" fontId="6" fillId="35" borderId="26" xfId="42" applyNumberFormat="1" applyFont="1" applyFill="1" applyBorder="1" applyAlignment="1" applyProtection="1">
      <alignment horizontal="right"/>
      <protection/>
    </xf>
    <xf numFmtId="41" fontId="7" fillId="35" borderId="0" xfId="42" applyNumberFormat="1" applyFont="1" applyFill="1" applyBorder="1" applyAlignment="1" applyProtection="1">
      <alignment horizontal="right"/>
      <protection/>
    </xf>
    <xf numFmtId="41" fontId="6" fillId="35" borderId="21" xfId="42" applyNumberFormat="1" applyFont="1" applyFill="1" applyBorder="1" applyAlignment="1" applyProtection="1">
      <alignment horizontal="right"/>
      <protection/>
    </xf>
    <xf numFmtId="181" fontId="6" fillId="35" borderId="12" xfId="70" applyNumberFormat="1" applyFont="1" applyFill="1" applyBorder="1" applyAlignment="1" applyProtection="1">
      <alignment horizontal="right"/>
      <protection/>
    </xf>
    <xf numFmtId="181" fontId="6" fillId="35" borderId="22" xfId="70" applyNumberFormat="1" applyFont="1" applyFill="1" applyBorder="1" applyAlignment="1" applyProtection="1">
      <alignment horizontal="right"/>
      <protection/>
    </xf>
    <xf numFmtId="181" fontId="6" fillId="35" borderId="18" xfId="70" applyNumberFormat="1" applyFont="1" applyFill="1" applyBorder="1" applyAlignment="1" applyProtection="1">
      <alignment horizontal="right"/>
      <protection/>
    </xf>
    <xf numFmtId="41" fontId="6" fillId="35" borderId="22" xfId="42" applyNumberFormat="1" applyFont="1" applyFill="1" applyBorder="1" applyAlignment="1" applyProtection="1">
      <alignment horizontal="right"/>
      <protection/>
    </xf>
    <xf numFmtId="41" fontId="6" fillId="35" borderId="18" xfId="42" applyNumberFormat="1" applyFont="1" applyFill="1" applyBorder="1" applyAlignment="1" applyProtection="1">
      <alignment horizontal="right"/>
      <protection/>
    </xf>
    <xf numFmtId="0" fontId="6" fillId="35" borderId="12" xfId="70" applyFont="1" applyFill="1" applyBorder="1" applyAlignment="1" applyProtection="1">
      <alignment/>
      <protection/>
    </xf>
    <xf numFmtId="0" fontId="6" fillId="35" borderId="18" xfId="70" applyFont="1" applyFill="1" applyBorder="1" applyAlignment="1" applyProtection="1" quotePrefix="1">
      <alignment horizontal="left"/>
      <protection/>
    </xf>
    <xf numFmtId="41" fontId="22" fillId="35" borderId="10" xfId="42" applyNumberFormat="1" applyFont="1" applyFill="1" applyBorder="1" applyAlignment="1" applyProtection="1">
      <alignment horizontal="right"/>
      <protection/>
    </xf>
    <xf numFmtId="41" fontId="22" fillId="35" borderId="18" xfId="42" applyNumberFormat="1" applyFont="1" applyFill="1" applyBorder="1" applyAlignment="1" applyProtection="1">
      <alignment horizontal="right"/>
      <protection/>
    </xf>
    <xf numFmtId="41" fontId="22" fillId="35" borderId="14" xfId="42" applyNumberFormat="1" applyFont="1" applyFill="1" applyBorder="1" applyAlignment="1" applyProtection="1" quotePrefix="1">
      <alignment horizontal="right"/>
      <protection/>
    </xf>
    <xf numFmtId="41" fontId="107" fillId="35" borderId="0" xfId="69" applyNumberFormat="1" applyFont="1" applyFill="1" applyBorder="1" applyAlignment="1" applyProtection="1">
      <alignment horizontal="right"/>
      <protection/>
    </xf>
    <xf numFmtId="41" fontId="6" fillId="35" borderId="28" xfId="42" applyNumberFormat="1" applyFont="1" applyFill="1" applyBorder="1" applyAlignment="1" applyProtection="1">
      <alignment horizontal="right"/>
      <protection/>
    </xf>
    <xf numFmtId="41" fontId="17" fillId="35" borderId="27" xfId="42" applyNumberFormat="1" applyFont="1" applyFill="1" applyBorder="1" applyAlignment="1" applyProtection="1">
      <alignment horizontal="right"/>
      <protection locked="0"/>
    </xf>
    <xf numFmtId="41" fontId="17" fillId="35" borderId="20" xfId="42" applyNumberFormat="1" applyFont="1" applyFill="1" applyBorder="1" applyAlignment="1" applyProtection="1">
      <alignment horizontal="right"/>
      <protection locked="0"/>
    </xf>
    <xf numFmtId="41" fontId="17" fillId="35" borderId="28" xfId="42" applyNumberFormat="1" applyFont="1" applyFill="1" applyBorder="1" applyAlignment="1" applyProtection="1">
      <alignment horizontal="right"/>
      <protection locked="0"/>
    </xf>
    <xf numFmtId="41" fontId="17" fillId="35" borderId="16" xfId="42" applyNumberFormat="1" applyFont="1" applyFill="1" applyBorder="1" applyAlignment="1" applyProtection="1">
      <alignment horizontal="right"/>
      <protection locked="0"/>
    </xf>
    <xf numFmtId="41" fontId="17" fillId="35" borderId="16" xfId="42" applyNumberFormat="1" applyFont="1" applyFill="1" applyBorder="1" applyAlignment="1" applyProtection="1" quotePrefix="1">
      <alignment horizontal="right"/>
      <protection locked="0"/>
    </xf>
    <xf numFmtId="41" fontId="17" fillId="35" borderId="14" xfId="42" applyNumberFormat="1" applyFont="1" applyFill="1" applyBorder="1" applyAlignment="1" applyProtection="1">
      <alignment horizontal="right"/>
      <protection locked="0"/>
    </xf>
    <xf numFmtId="41" fontId="17" fillId="35" borderId="0" xfId="42" applyNumberFormat="1" applyFont="1" applyFill="1" applyBorder="1" applyAlignment="1" applyProtection="1" quotePrefix="1">
      <alignment horizontal="right"/>
      <protection locked="0"/>
    </xf>
    <xf numFmtId="41" fontId="17" fillId="35" borderId="31" xfId="42" applyNumberFormat="1" applyFont="1" applyFill="1" applyBorder="1" applyAlignment="1" applyProtection="1">
      <alignment horizontal="right"/>
      <protection locked="0"/>
    </xf>
    <xf numFmtId="41" fontId="17" fillId="35" borderId="30" xfId="42" applyNumberFormat="1" applyFont="1" applyFill="1" applyBorder="1" applyAlignment="1" applyProtection="1">
      <alignment horizontal="right"/>
      <protection locked="0"/>
    </xf>
    <xf numFmtId="41" fontId="17" fillId="35" borderId="30" xfId="42" applyNumberFormat="1" applyFont="1" applyFill="1" applyBorder="1" applyAlignment="1" applyProtection="1">
      <alignment horizontal="right"/>
      <protection/>
    </xf>
    <xf numFmtId="41" fontId="17" fillId="35" borderId="0" xfId="42" applyNumberFormat="1" applyFont="1" applyFill="1" applyBorder="1" applyAlignment="1" applyProtection="1">
      <alignment horizontal="right"/>
      <protection locked="0"/>
    </xf>
    <xf numFmtId="41" fontId="17" fillId="35" borderId="26" xfId="42" applyNumberFormat="1" applyFont="1" applyFill="1" applyBorder="1" applyAlignment="1" applyProtection="1">
      <alignment horizontal="right"/>
      <protection locked="0"/>
    </xf>
    <xf numFmtId="41" fontId="17" fillId="35" borderId="21" xfId="42" applyNumberFormat="1" applyFont="1" applyFill="1" applyBorder="1" applyAlignment="1" applyProtection="1">
      <alignment horizontal="right"/>
      <protection locked="0"/>
    </xf>
    <xf numFmtId="41" fontId="17" fillId="35" borderId="0" xfId="42" applyNumberFormat="1" applyFont="1" applyFill="1" applyBorder="1" applyAlignment="1" applyProtection="1" quotePrefix="1">
      <alignment horizontal="right"/>
      <protection/>
    </xf>
    <xf numFmtId="0" fontId="13" fillId="34" borderId="16" xfId="69" applyFont="1" applyFill="1" applyBorder="1" applyAlignment="1" applyProtection="1">
      <alignment horizontal="left"/>
      <protection/>
    </xf>
    <xf numFmtId="41" fontId="6" fillId="35" borderId="29" xfId="42" applyNumberFormat="1" applyFont="1" applyFill="1" applyBorder="1" applyAlignment="1" applyProtection="1">
      <alignment horizontal="right"/>
      <protection/>
    </xf>
    <xf numFmtId="41" fontId="6" fillId="35" borderId="0" xfId="69" applyNumberFormat="1" applyFont="1" applyFill="1" applyBorder="1" applyAlignment="1" applyProtection="1">
      <alignment horizontal="right"/>
      <protection/>
    </xf>
    <xf numFmtId="41" fontId="6" fillId="35" borderId="10" xfId="69" applyNumberFormat="1" applyFont="1" applyFill="1" applyBorder="1" applyAlignment="1" applyProtection="1">
      <alignment horizontal="right"/>
      <protection/>
    </xf>
    <xf numFmtId="0" fontId="7" fillId="36" borderId="16" xfId="69" applyFont="1" applyFill="1" applyBorder="1" applyAlignment="1" applyProtection="1">
      <alignment/>
      <protection/>
    </xf>
    <xf numFmtId="41" fontId="166" fillId="35" borderId="14" xfId="42" applyNumberFormat="1" applyFont="1" applyFill="1" applyBorder="1" applyAlignment="1" applyProtection="1">
      <alignment horizontal="right"/>
      <protection/>
    </xf>
    <xf numFmtId="41" fontId="6" fillId="35" borderId="14" xfId="69" applyNumberFormat="1" applyFont="1" applyFill="1" applyBorder="1" applyAlignment="1" applyProtection="1">
      <alignment horizontal="right"/>
      <protection/>
    </xf>
    <xf numFmtId="41" fontId="181" fillId="35" borderId="14" xfId="42" applyNumberFormat="1" applyFont="1" applyFill="1" applyBorder="1" applyAlignment="1" applyProtection="1">
      <alignment horizontal="right"/>
      <protection/>
    </xf>
    <xf numFmtId="41" fontId="6" fillId="35" borderId="12" xfId="69" applyNumberFormat="1" applyFont="1" applyFill="1" applyBorder="1" applyAlignment="1" applyProtection="1">
      <alignment horizontal="right"/>
      <protection/>
    </xf>
    <xf numFmtId="41" fontId="22" fillId="35" borderId="11" xfId="42" applyNumberFormat="1" applyFont="1" applyFill="1" applyBorder="1" applyAlignment="1" applyProtection="1" quotePrefix="1">
      <alignment horizontal="right"/>
      <protection/>
    </xf>
    <xf numFmtId="41" fontId="22" fillId="35" borderId="0" xfId="42" applyNumberFormat="1" applyFont="1" applyFill="1" applyBorder="1" applyAlignment="1" applyProtection="1" quotePrefix="1">
      <alignment horizontal="right"/>
      <protection/>
    </xf>
    <xf numFmtId="41" fontId="22" fillId="35" borderId="12" xfId="42" applyNumberFormat="1" applyFont="1" applyFill="1" applyBorder="1" applyAlignment="1" applyProtection="1" quotePrefix="1">
      <alignment horizontal="right"/>
      <protection/>
    </xf>
    <xf numFmtId="41" fontId="181" fillId="35" borderId="18" xfId="42" applyNumberFormat="1" applyFont="1" applyFill="1" applyBorder="1" applyAlignment="1" applyProtection="1">
      <alignment horizontal="right"/>
      <protection/>
    </xf>
    <xf numFmtId="41" fontId="181" fillId="35" borderId="22" xfId="42" applyNumberFormat="1" applyFont="1" applyFill="1" applyBorder="1" applyAlignment="1" applyProtection="1">
      <alignment horizontal="right"/>
      <protection/>
    </xf>
    <xf numFmtId="41" fontId="6" fillId="35" borderId="16" xfId="42" applyNumberFormat="1" applyFont="1" applyFill="1" applyBorder="1" applyAlignment="1" applyProtection="1">
      <alignment horizontal="right"/>
      <protection/>
    </xf>
    <xf numFmtId="41" fontId="6" fillId="35" borderId="23" xfId="42" applyNumberFormat="1" applyFont="1" applyFill="1" applyBorder="1" applyAlignment="1" applyProtection="1">
      <alignment horizontal="right"/>
      <protection/>
    </xf>
    <xf numFmtId="41" fontId="181" fillId="35" borderId="0" xfId="42" applyNumberFormat="1" applyFont="1" applyFill="1" applyBorder="1" applyAlignment="1" applyProtection="1">
      <alignment horizontal="right"/>
      <protection/>
    </xf>
    <xf numFmtId="185" fontId="6" fillId="35" borderId="27" xfId="97" applyNumberFormat="1" applyFont="1" applyFill="1" applyBorder="1" applyAlignment="1" applyProtection="1">
      <alignment horizontal="right"/>
      <protection/>
    </xf>
    <xf numFmtId="185" fontId="6" fillId="35" borderId="14" xfId="97" applyNumberFormat="1" applyFont="1" applyFill="1" applyBorder="1" applyAlignment="1" applyProtection="1">
      <alignment horizontal="right"/>
      <protection/>
    </xf>
    <xf numFmtId="185" fontId="6" fillId="35" borderId="28" xfId="97" applyNumberFormat="1" applyFont="1" applyFill="1" applyBorder="1" applyAlignment="1" applyProtection="1">
      <alignment horizontal="right"/>
      <protection/>
    </xf>
    <xf numFmtId="185" fontId="6" fillId="35" borderId="24" xfId="97" applyNumberFormat="1" applyFont="1" applyFill="1" applyBorder="1" applyAlignment="1" applyProtection="1">
      <alignment horizontal="right"/>
      <protection/>
    </xf>
    <xf numFmtId="170" fontId="6" fillId="35" borderId="27" xfId="97" applyNumberFormat="1" applyFont="1" applyFill="1" applyBorder="1" applyAlignment="1" applyProtection="1">
      <alignment horizontal="right"/>
      <protection/>
    </xf>
    <xf numFmtId="170" fontId="6" fillId="35" borderId="14" xfId="97" applyNumberFormat="1" applyFont="1" applyFill="1" applyBorder="1" applyAlignment="1" applyProtection="1">
      <alignment horizontal="right"/>
      <protection/>
    </xf>
    <xf numFmtId="170" fontId="6" fillId="35" borderId="28" xfId="97" applyNumberFormat="1" applyFont="1" applyFill="1" applyBorder="1" applyAlignment="1" applyProtection="1">
      <alignment horizontal="right"/>
      <protection/>
    </xf>
    <xf numFmtId="170" fontId="6" fillId="35" borderId="26" xfId="97" applyNumberFormat="1" applyFont="1" applyFill="1" applyBorder="1" applyAlignment="1" applyProtection="1">
      <alignment horizontal="right"/>
      <protection/>
    </xf>
    <xf numFmtId="41" fontId="51" fillId="35" borderId="20" xfId="42" applyNumberFormat="1" applyFont="1" applyFill="1" applyBorder="1" applyAlignment="1" applyProtection="1">
      <alignment horizontal="right"/>
      <protection/>
    </xf>
    <xf numFmtId="41" fontId="51" fillId="35" borderId="22" xfId="42" applyNumberFormat="1" applyFont="1" applyFill="1" applyBorder="1" applyAlignment="1" applyProtection="1">
      <alignment horizontal="right"/>
      <protection/>
    </xf>
    <xf numFmtId="41" fontId="51" fillId="35" borderId="12" xfId="42" applyNumberFormat="1" applyFont="1" applyFill="1" applyBorder="1" applyAlignment="1" applyProtection="1">
      <alignment horizontal="right"/>
      <protection/>
    </xf>
    <xf numFmtId="41" fontId="51" fillId="35" borderId="0" xfId="42" applyNumberFormat="1" applyFont="1" applyFill="1" applyBorder="1" applyAlignment="1" applyProtection="1">
      <alignment horizontal="right"/>
      <protection/>
    </xf>
    <xf numFmtId="41" fontId="51" fillId="35" borderId="0" xfId="69" applyNumberFormat="1" applyFont="1" applyFill="1" applyAlignment="1" applyProtection="1">
      <alignment horizontal="right"/>
      <protection/>
    </xf>
    <xf numFmtId="41" fontId="51" fillId="35" borderId="23" xfId="42" applyNumberFormat="1" applyFont="1" applyFill="1" applyBorder="1" applyAlignment="1" applyProtection="1">
      <alignment horizontal="right"/>
      <protection/>
    </xf>
    <xf numFmtId="41" fontId="51" fillId="35" borderId="18" xfId="42" applyNumberFormat="1" applyFont="1" applyFill="1" applyBorder="1" applyAlignment="1" applyProtection="1">
      <alignment horizontal="right"/>
      <protection/>
    </xf>
    <xf numFmtId="185" fontId="17" fillId="35" borderId="26" xfId="70" applyNumberFormat="1" applyFont="1" applyFill="1" applyBorder="1" applyAlignment="1" applyProtection="1">
      <alignment horizontal="right"/>
      <protection/>
    </xf>
    <xf numFmtId="182" fontId="17" fillId="35" borderId="27" xfId="70" applyNumberFormat="1" applyFont="1" applyFill="1" applyBorder="1" applyAlignment="1" applyProtection="1">
      <alignment horizontal="right"/>
      <protection/>
    </xf>
    <xf numFmtId="182" fontId="17" fillId="35" borderId="28" xfId="70" applyNumberFormat="1" applyFont="1" applyFill="1" applyBorder="1" applyAlignment="1" applyProtection="1">
      <alignment horizontal="right"/>
      <protection/>
    </xf>
    <xf numFmtId="171" fontId="17" fillId="35" borderId="48" xfId="70" applyNumberFormat="1" applyFont="1" applyFill="1" applyBorder="1" applyAlignment="1" applyProtection="1">
      <alignment horizontal="right"/>
      <protection/>
    </xf>
    <xf numFmtId="178" fontId="17" fillId="35" borderId="27" xfId="42" applyNumberFormat="1" applyFont="1" applyFill="1" applyBorder="1" applyAlignment="1" applyProtection="1">
      <alignment horizontal="right"/>
      <protection/>
    </xf>
    <xf numFmtId="179" fontId="17" fillId="35" borderId="20" xfId="42" applyNumberFormat="1" applyFont="1" applyFill="1" applyBorder="1" applyAlignment="1" applyProtection="1">
      <alignment horizontal="right"/>
      <protection/>
    </xf>
    <xf numFmtId="178" fontId="17" fillId="35" borderId="14" xfId="42" applyNumberFormat="1" applyFont="1" applyFill="1" applyBorder="1" applyAlignment="1" applyProtection="1">
      <alignment horizontal="right"/>
      <protection/>
    </xf>
    <xf numFmtId="179" fontId="17" fillId="35" borderId="0" xfId="42" applyNumberFormat="1" applyFont="1" applyFill="1" applyBorder="1" applyAlignment="1" applyProtection="1">
      <alignment horizontal="right"/>
      <protection/>
    </xf>
    <xf numFmtId="171" fontId="17" fillId="35" borderId="27" xfId="70" applyNumberFormat="1" applyFont="1" applyFill="1" applyBorder="1" applyAlignment="1" applyProtection="1">
      <alignment horizontal="right"/>
      <protection/>
    </xf>
    <xf numFmtId="182" fontId="17" fillId="35" borderId="20" xfId="70" applyNumberFormat="1" applyFont="1" applyFill="1" applyBorder="1" applyAlignment="1" applyProtection="1">
      <alignment horizontal="right"/>
      <protection/>
    </xf>
    <xf numFmtId="171" fontId="17" fillId="35" borderId="46" xfId="70" applyNumberFormat="1" applyFont="1" applyFill="1" applyBorder="1" applyAlignment="1" applyProtection="1">
      <alignment horizontal="right"/>
      <protection/>
    </xf>
    <xf numFmtId="178" fontId="17" fillId="35" borderId="24" xfId="42" applyNumberFormat="1" applyFont="1" applyFill="1" applyBorder="1" applyAlignment="1" applyProtection="1">
      <alignment horizontal="right"/>
      <protection/>
    </xf>
    <xf numFmtId="0" fontId="4" fillId="33" borderId="0" xfId="70" applyFont="1" applyFill="1" applyBorder="1" applyAlignment="1" applyProtection="1">
      <alignment horizontal="center"/>
      <protection/>
    </xf>
    <xf numFmtId="37" fontId="0" fillId="0" borderId="0" xfId="79" applyFont="1" applyFill="1" applyProtection="1">
      <alignment/>
      <protection/>
    </xf>
    <xf numFmtId="0" fontId="108" fillId="34" borderId="0" xfId="0" applyFont="1" applyFill="1" applyAlignment="1">
      <alignment/>
    </xf>
    <xf numFmtId="0" fontId="30" fillId="0" borderId="0" xfId="70" applyFont="1" applyFill="1" applyAlignment="1" applyProtection="1">
      <alignment vertical="top"/>
      <protection locked="0"/>
    </xf>
    <xf numFmtId="41" fontId="17" fillId="0" borderId="11" xfId="42" applyNumberFormat="1" applyFont="1" applyFill="1" applyBorder="1" applyAlignment="1" applyProtection="1">
      <alignment horizontal="right"/>
      <protection/>
    </xf>
    <xf numFmtId="41" fontId="3" fillId="0" borderId="12" xfId="42" applyNumberFormat="1" applyFont="1" applyFill="1" applyBorder="1" applyAlignment="1" applyProtection="1">
      <alignment horizontal="right"/>
      <protection/>
    </xf>
    <xf numFmtId="41" fontId="3" fillId="0" borderId="13" xfId="42" applyNumberFormat="1" applyFont="1" applyFill="1" applyBorder="1" applyAlignment="1" applyProtection="1">
      <alignment horizontal="right"/>
      <protection/>
    </xf>
    <xf numFmtId="41" fontId="3" fillId="0" borderId="0" xfId="42" applyNumberFormat="1" applyFont="1" applyFill="1" applyBorder="1" applyAlignment="1" applyProtection="1">
      <alignment horizontal="right"/>
      <protection/>
    </xf>
    <xf numFmtId="41" fontId="17" fillId="0" borderId="12" xfId="42" applyNumberFormat="1" applyFont="1" applyFill="1" applyBorder="1" applyAlignment="1" applyProtection="1">
      <alignment horizontal="right"/>
      <protection/>
    </xf>
    <xf numFmtId="169" fontId="3" fillId="0" borderId="13" xfId="42" applyNumberFormat="1" applyFont="1" applyFill="1" applyBorder="1" applyAlignment="1" applyProtection="1">
      <alignment/>
      <protection/>
    </xf>
    <xf numFmtId="0" fontId="13" fillId="0" borderId="0" xfId="69" applyFont="1" applyFill="1" applyBorder="1" applyAlignment="1" applyProtection="1">
      <alignment/>
      <protection/>
    </xf>
    <xf numFmtId="37" fontId="22" fillId="0" borderId="0" xfId="42" applyNumberFormat="1" applyFont="1" applyFill="1" applyBorder="1" applyAlignment="1" applyProtection="1">
      <alignment/>
      <protection/>
    </xf>
    <xf numFmtId="37" fontId="13" fillId="0" borderId="0" xfId="42" applyNumberFormat="1" applyFont="1" applyFill="1" applyBorder="1" applyAlignment="1" applyProtection="1">
      <alignment/>
      <protection/>
    </xf>
    <xf numFmtId="38" fontId="13" fillId="0" borderId="0" xfId="42" applyNumberFormat="1" applyFont="1" applyFill="1" applyBorder="1" applyAlignment="1" applyProtection="1">
      <alignment/>
      <protection/>
    </xf>
    <xf numFmtId="0" fontId="22" fillId="0" borderId="0" xfId="69" applyFont="1" applyFill="1" applyAlignment="1" applyProtection="1">
      <alignment/>
      <protection/>
    </xf>
    <xf numFmtId="0" fontId="13" fillId="0" borderId="0" xfId="69" applyFont="1" applyFill="1" applyAlignment="1" applyProtection="1">
      <alignment/>
      <protection/>
    </xf>
    <xf numFmtId="0" fontId="13" fillId="0" borderId="20" xfId="69" applyFont="1" applyFill="1" applyBorder="1" applyAlignment="1" applyProtection="1">
      <alignment horizontal="left" indent="2"/>
      <protection/>
    </xf>
    <xf numFmtId="41" fontId="22" fillId="0" borderId="11" xfId="42" applyNumberFormat="1" applyFont="1" applyFill="1" applyBorder="1" applyAlignment="1" applyProtection="1">
      <alignment horizontal="right"/>
      <protection/>
    </xf>
    <xf numFmtId="41" fontId="13" fillId="0" borderId="12" xfId="42" applyNumberFormat="1" applyFont="1" applyFill="1" applyBorder="1" applyAlignment="1" applyProtection="1">
      <alignment horizontal="right"/>
      <protection/>
    </xf>
    <xf numFmtId="41" fontId="13" fillId="0" borderId="22" xfId="42" applyNumberFormat="1" applyFont="1" applyFill="1" applyBorder="1" applyAlignment="1" applyProtection="1">
      <alignment horizontal="right"/>
      <protection/>
    </xf>
    <xf numFmtId="41" fontId="13" fillId="0" borderId="17" xfId="42" applyNumberFormat="1" applyFont="1" applyFill="1" applyBorder="1" applyAlignment="1" applyProtection="1">
      <alignment horizontal="right"/>
      <protection/>
    </xf>
    <xf numFmtId="41" fontId="13" fillId="0" borderId="24" xfId="42" applyNumberFormat="1" applyFont="1" applyFill="1" applyBorder="1" applyAlignment="1" applyProtection="1">
      <alignment horizontal="right"/>
      <protection/>
    </xf>
    <xf numFmtId="41" fontId="22" fillId="0" borderId="22" xfId="42" applyNumberFormat="1" applyFont="1" applyFill="1" applyBorder="1" applyAlignment="1" applyProtection="1">
      <alignment horizontal="right"/>
      <protection/>
    </xf>
    <xf numFmtId="169" fontId="13" fillId="0" borderId="17" xfId="42" applyNumberFormat="1" applyFont="1" applyFill="1" applyBorder="1" applyAlignment="1" applyProtection="1">
      <alignment/>
      <protection/>
    </xf>
    <xf numFmtId="0" fontId="151" fillId="0" borderId="0" xfId="69" applyFont="1" applyFill="1" applyAlignment="1" applyProtection="1">
      <alignment horizontal="left" vertical="top"/>
      <protection/>
    </xf>
    <xf numFmtId="41" fontId="17" fillId="0" borderId="27" xfId="42" applyNumberFormat="1" applyFont="1" applyFill="1" applyBorder="1" applyAlignment="1" applyProtection="1">
      <alignment horizontal="right"/>
      <protection/>
    </xf>
    <xf numFmtId="41" fontId="3" fillId="0" borderId="20" xfId="42" applyNumberFormat="1" applyFont="1" applyFill="1" applyBorder="1" applyAlignment="1" applyProtection="1">
      <alignment horizontal="right"/>
      <protection/>
    </xf>
    <xf numFmtId="41" fontId="3" fillId="0" borderId="15" xfId="42" applyNumberFormat="1" applyFont="1" applyFill="1" applyBorder="1" applyAlignment="1" applyProtection="1">
      <alignment horizontal="right"/>
      <protection/>
    </xf>
    <xf numFmtId="41" fontId="3" fillId="0" borderId="14" xfId="97" applyNumberFormat="1" applyFont="1" applyFill="1" applyBorder="1" applyAlignment="1" applyProtection="1">
      <alignment horizontal="right"/>
      <protection/>
    </xf>
    <xf numFmtId="41" fontId="3" fillId="0" borderId="27" xfId="42" applyNumberFormat="1" applyFont="1" applyFill="1" applyBorder="1" applyAlignment="1" applyProtection="1">
      <alignment horizontal="right"/>
      <protection/>
    </xf>
    <xf numFmtId="41" fontId="17" fillId="0" borderId="20" xfId="42" applyNumberFormat="1" applyFont="1" applyFill="1" applyBorder="1" applyAlignment="1" applyProtection="1">
      <alignment horizontal="right"/>
      <protection/>
    </xf>
    <xf numFmtId="171" fontId="3" fillId="0" borderId="15" xfId="97" applyNumberFormat="1" applyFont="1" applyFill="1" applyBorder="1" applyAlignment="1" applyProtection="1">
      <alignment/>
      <protection/>
    </xf>
    <xf numFmtId="41" fontId="17" fillId="0" borderId="24" xfId="42" applyNumberFormat="1" applyFont="1" applyFill="1" applyBorder="1" applyAlignment="1" applyProtection="1">
      <alignment horizontal="right"/>
      <protection/>
    </xf>
    <xf numFmtId="41" fontId="3" fillId="0" borderId="22" xfId="42" applyNumberFormat="1" applyFont="1" applyFill="1" applyBorder="1" applyAlignment="1" applyProtection="1">
      <alignment horizontal="right"/>
      <protection/>
    </xf>
    <xf numFmtId="41" fontId="3" fillId="0" borderId="17" xfId="42" applyNumberFormat="1" applyFont="1" applyFill="1" applyBorder="1" applyAlignment="1" applyProtection="1">
      <alignment horizontal="right"/>
      <protection/>
    </xf>
    <xf numFmtId="41" fontId="3" fillId="0" borderId="24" xfId="42" applyNumberFormat="1" applyFont="1" applyFill="1" applyBorder="1" applyAlignment="1" applyProtection="1">
      <alignment horizontal="right"/>
      <protection/>
    </xf>
    <xf numFmtId="41" fontId="17" fillId="0" borderId="22" xfId="42" applyNumberFormat="1" applyFont="1" applyFill="1" applyBorder="1" applyAlignment="1" applyProtection="1">
      <alignment horizontal="right"/>
      <protection/>
    </xf>
    <xf numFmtId="169" fontId="3" fillId="0" borderId="17" xfId="42" applyNumberFormat="1" applyFont="1" applyFill="1" applyBorder="1" applyAlignment="1" applyProtection="1">
      <alignment/>
      <protection/>
    </xf>
    <xf numFmtId="0" fontId="3" fillId="0" borderId="0" xfId="69" applyFont="1" applyFill="1" applyBorder="1" applyAlignment="1" applyProtection="1">
      <alignment horizontal="left" indent="3"/>
      <protection/>
    </xf>
    <xf numFmtId="169" fontId="17" fillId="0" borderId="0" xfId="42" applyNumberFormat="1" applyFont="1" applyFill="1" applyBorder="1" applyAlignment="1" applyProtection="1">
      <alignment/>
      <protection/>
    </xf>
    <xf numFmtId="169" fontId="3" fillId="0" borderId="0" xfId="42" applyNumberFormat="1" applyFont="1" applyFill="1" applyBorder="1" applyAlignment="1" applyProtection="1">
      <alignment/>
      <protection/>
    </xf>
    <xf numFmtId="0" fontId="3" fillId="0" borderId="0" xfId="69" applyFont="1" applyFill="1" applyProtection="1">
      <alignment/>
      <protection/>
    </xf>
    <xf numFmtId="0" fontId="3" fillId="0" borderId="0" xfId="69" applyFont="1" applyFill="1" applyBorder="1" applyAlignment="1" applyProtection="1" quotePrefix="1">
      <alignment horizontal="left" indent="5"/>
      <protection/>
    </xf>
    <xf numFmtId="41" fontId="3" fillId="0" borderId="11" xfId="42" applyNumberFormat="1" applyFont="1" applyFill="1" applyBorder="1" applyAlignment="1" applyProtection="1">
      <alignment horizontal="right"/>
      <protection/>
    </xf>
    <xf numFmtId="0" fontId="3" fillId="0" borderId="0" xfId="69" applyFont="1" applyFill="1" applyAlignment="1" applyProtection="1">
      <alignment horizontal="right"/>
      <protection/>
    </xf>
    <xf numFmtId="0" fontId="3" fillId="0" borderId="0" xfId="69" applyFont="1" applyFill="1" applyBorder="1" applyProtection="1">
      <alignment/>
      <protection/>
    </xf>
    <xf numFmtId="0" fontId="17" fillId="0" borderId="0" xfId="69" applyFont="1" applyFill="1" applyProtection="1">
      <alignment/>
      <protection/>
    </xf>
    <xf numFmtId="0" fontId="21" fillId="0" borderId="0" xfId="69" applyFont="1" applyFill="1" applyProtection="1">
      <alignment/>
      <protection/>
    </xf>
    <xf numFmtId="0" fontId="3" fillId="0" borderId="16" xfId="69" applyFont="1" applyFill="1" applyBorder="1" applyAlignment="1" applyProtection="1">
      <alignment horizontal="left" indent="1"/>
      <protection/>
    </xf>
    <xf numFmtId="0" fontId="3" fillId="0" borderId="16" xfId="69" applyFont="1" applyFill="1" applyBorder="1" applyAlignment="1" applyProtection="1">
      <alignment/>
      <protection/>
    </xf>
    <xf numFmtId="41" fontId="3" fillId="0" borderId="16" xfId="42" applyNumberFormat="1" applyFont="1" applyFill="1" applyBorder="1" applyAlignment="1" applyProtection="1">
      <alignment horizontal="right"/>
      <protection/>
    </xf>
    <xf numFmtId="41" fontId="3" fillId="0" borderId="28" xfId="42" applyNumberFormat="1" applyFont="1" applyFill="1" applyBorder="1" applyAlignment="1" applyProtection="1">
      <alignment horizontal="right"/>
      <protection/>
    </xf>
    <xf numFmtId="169" fontId="3" fillId="0" borderId="15" xfId="42" applyNumberFormat="1" applyFont="1" applyFill="1" applyBorder="1" applyAlignment="1" applyProtection="1">
      <alignment/>
      <protection/>
    </xf>
    <xf numFmtId="41" fontId="17" fillId="0" borderId="10" xfId="42" applyNumberFormat="1" applyFont="1" applyFill="1" applyBorder="1" applyAlignment="1" applyProtection="1">
      <alignment horizontal="right"/>
      <protection/>
    </xf>
    <xf numFmtId="41" fontId="17" fillId="0" borderId="18" xfId="42" applyNumberFormat="1" applyFont="1" applyFill="1" applyBorder="1" applyAlignment="1" applyProtection="1">
      <alignment horizontal="right"/>
      <protection/>
    </xf>
    <xf numFmtId="41" fontId="3" fillId="0" borderId="18" xfId="42" applyNumberFormat="1" applyFont="1" applyFill="1" applyBorder="1" applyAlignment="1" applyProtection="1">
      <alignment horizontal="right"/>
      <protection/>
    </xf>
    <xf numFmtId="41" fontId="3" fillId="0" borderId="10" xfId="42" applyNumberFormat="1" applyFont="1" applyFill="1" applyBorder="1" applyAlignment="1" applyProtection="1">
      <alignment horizontal="right"/>
      <protection/>
    </xf>
    <xf numFmtId="41" fontId="17" fillId="0" borderId="0" xfId="42" applyNumberFormat="1" applyFont="1" applyFill="1" applyBorder="1" applyAlignment="1" applyProtection="1">
      <alignment horizontal="right"/>
      <protection/>
    </xf>
    <xf numFmtId="41" fontId="3" fillId="0" borderId="14" xfId="42" applyNumberFormat="1" applyFont="1" applyFill="1" applyBorder="1" applyAlignment="1" applyProtection="1">
      <alignment horizontal="right"/>
      <protection/>
    </xf>
    <xf numFmtId="41" fontId="3" fillId="0" borderId="19" xfId="42" applyNumberFormat="1" applyFont="1" applyFill="1" applyBorder="1" applyAlignment="1" applyProtection="1">
      <alignment horizontal="right"/>
      <protection/>
    </xf>
    <xf numFmtId="169" fontId="3" fillId="0" borderId="19" xfId="42" applyNumberFormat="1" applyFont="1" applyFill="1" applyBorder="1" applyAlignment="1" applyProtection="1">
      <alignment/>
      <protection/>
    </xf>
    <xf numFmtId="41" fontId="153" fillId="0" borderId="15" xfId="42" applyNumberFormat="1" applyFont="1" applyFill="1" applyBorder="1" applyAlignment="1" applyProtection="1">
      <alignment horizontal="left"/>
      <protection/>
    </xf>
    <xf numFmtId="169" fontId="153" fillId="0" borderId="15" xfId="42" applyNumberFormat="1" applyFont="1" applyFill="1" applyBorder="1" applyAlignment="1" applyProtection="1">
      <alignment horizontal="left"/>
      <protection/>
    </xf>
    <xf numFmtId="41" fontId="17" fillId="0" borderId="26" xfId="42" applyNumberFormat="1" applyFont="1" applyFill="1" applyBorder="1" applyAlignment="1" applyProtection="1">
      <alignment horizontal="right"/>
      <protection/>
    </xf>
    <xf numFmtId="41" fontId="17" fillId="0" borderId="21" xfId="42" applyNumberFormat="1" applyFont="1" applyFill="1" applyBorder="1" applyAlignment="1" applyProtection="1">
      <alignment horizontal="right"/>
      <protection/>
    </xf>
    <xf numFmtId="41" fontId="3" fillId="0" borderId="21" xfId="42" applyNumberFormat="1" applyFont="1" applyFill="1" applyBorder="1" applyAlignment="1" applyProtection="1">
      <alignment horizontal="right"/>
      <protection/>
    </xf>
    <xf numFmtId="169" fontId="153" fillId="0" borderId="17" xfId="42" applyNumberFormat="1" applyFont="1" applyFill="1" applyBorder="1" applyAlignment="1" applyProtection="1">
      <alignment horizontal="left"/>
      <protection/>
    </xf>
    <xf numFmtId="0" fontId="3" fillId="0" borderId="16" xfId="69" applyFont="1" applyFill="1" applyBorder="1" applyAlignment="1" applyProtection="1">
      <alignment horizontal="left" indent="2"/>
      <protection/>
    </xf>
    <xf numFmtId="164" fontId="17" fillId="0" borderId="16" xfId="69" applyNumberFormat="1" applyFont="1" applyFill="1" applyBorder="1" applyAlignment="1" applyProtection="1">
      <alignment horizontal="left" indent="2"/>
      <protection/>
    </xf>
    <xf numFmtId="164" fontId="3" fillId="0" borderId="16" xfId="69" applyNumberFormat="1" applyFont="1" applyFill="1" applyBorder="1" applyAlignment="1" applyProtection="1">
      <alignment/>
      <protection/>
    </xf>
    <xf numFmtId="164" fontId="17" fillId="0" borderId="0" xfId="69" applyNumberFormat="1" applyFont="1" applyFill="1" applyBorder="1" applyAlignment="1" applyProtection="1">
      <alignment horizontal="left" indent="1"/>
      <protection/>
    </xf>
    <xf numFmtId="41" fontId="17" fillId="0" borderId="14" xfId="42" applyNumberFormat="1" applyFont="1" applyFill="1" applyBorder="1" applyAlignment="1" applyProtection="1">
      <alignment horizontal="right"/>
      <protection/>
    </xf>
    <xf numFmtId="41" fontId="17" fillId="0" borderId="17" xfId="42" applyNumberFormat="1" applyFont="1" applyFill="1" applyBorder="1" applyAlignment="1" applyProtection="1">
      <alignment horizontal="right"/>
      <protection/>
    </xf>
    <xf numFmtId="169" fontId="17" fillId="0" borderId="17" xfId="42" applyNumberFormat="1" applyFont="1" applyFill="1" applyBorder="1" applyAlignment="1" applyProtection="1">
      <alignment horizontal="right"/>
      <protection/>
    </xf>
    <xf numFmtId="41" fontId="17" fillId="0" borderId="15" xfId="42" applyNumberFormat="1" applyFont="1" applyFill="1" applyBorder="1" applyAlignment="1" applyProtection="1">
      <alignment horizontal="right"/>
      <protection/>
    </xf>
    <xf numFmtId="169" fontId="17" fillId="0" borderId="15" xfId="42" applyNumberFormat="1" applyFont="1" applyFill="1" applyBorder="1" applyAlignment="1" applyProtection="1">
      <alignment horizontal="right"/>
      <protection/>
    </xf>
    <xf numFmtId="164" fontId="17" fillId="0" borderId="16" xfId="69" applyNumberFormat="1" applyFont="1" applyFill="1" applyBorder="1" applyAlignment="1" applyProtection="1">
      <alignment/>
      <protection/>
    </xf>
    <xf numFmtId="164" fontId="3" fillId="0" borderId="20" xfId="69" applyNumberFormat="1" applyFont="1" applyFill="1" applyBorder="1" applyAlignment="1" applyProtection="1">
      <alignment horizontal="left" indent="1"/>
      <protection/>
    </xf>
    <xf numFmtId="164" fontId="3" fillId="0" borderId="16" xfId="69" applyNumberFormat="1" applyFont="1" applyFill="1" applyBorder="1" applyAlignment="1" applyProtection="1">
      <alignment horizontal="left" indent="1"/>
      <protection/>
    </xf>
    <xf numFmtId="41" fontId="17" fillId="0" borderId="28" xfId="42" applyNumberFormat="1" applyFont="1" applyFill="1" applyBorder="1" applyAlignment="1" applyProtection="1">
      <alignment horizontal="right"/>
      <protection/>
    </xf>
    <xf numFmtId="41" fontId="3" fillId="0" borderId="26" xfId="42" applyNumberFormat="1" applyFont="1" applyFill="1" applyBorder="1" applyAlignment="1" applyProtection="1">
      <alignment horizontal="right"/>
      <protection/>
    </xf>
    <xf numFmtId="164" fontId="17" fillId="0" borderId="16" xfId="69" applyNumberFormat="1" applyFont="1" applyFill="1" applyBorder="1" applyAlignment="1" applyProtection="1" quotePrefix="1">
      <alignment horizontal="left" indent="1"/>
      <protection/>
    </xf>
    <xf numFmtId="41" fontId="17" fillId="0" borderId="34" xfId="42" applyNumberFormat="1" applyFont="1" applyFill="1" applyBorder="1" applyAlignment="1" applyProtection="1">
      <alignment horizontal="right"/>
      <protection/>
    </xf>
    <xf numFmtId="41" fontId="3" fillId="0" borderId="32" xfId="42" applyNumberFormat="1" applyFont="1" applyFill="1" applyBorder="1" applyAlignment="1" applyProtection="1">
      <alignment horizontal="right"/>
      <protection/>
    </xf>
    <xf numFmtId="41" fontId="3" fillId="0" borderId="34" xfId="42" applyNumberFormat="1" applyFont="1" applyFill="1" applyBorder="1" applyAlignment="1" applyProtection="1">
      <alignment horizontal="right"/>
      <protection/>
    </xf>
    <xf numFmtId="41" fontId="17" fillId="0" borderId="32" xfId="42" applyNumberFormat="1" applyFont="1" applyFill="1" applyBorder="1" applyAlignment="1" applyProtection="1">
      <alignment horizontal="right"/>
      <protection/>
    </xf>
    <xf numFmtId="37" fontId="182" fillId="0" borderId="0" xfId="77" applyFont="1" applyFill="1" applyAlignment="1" applyProtection="1">
      <alignment horizontal="center"/>
      <protection/>
    </xf>
    <xf numFmtId="37" fontId="51" fillId="0" borderId="0" xfId="77" applyFont="1" applyFill="1" applyProtection="1">
      <alignment/>
      <protection/>
    </xf>
    <xf numFmtId="37" fontId="51" fillId="0" borderId="0" xfId="77" applyFont="1" applyFill="1" applyBorder="1" applyProtection="1">
      <alignment/>
      <protection/>
    </xf>
    <xf numFmtId="37" fontId="151" fillId="0" borderId="0" xfId="77" applyFont="1" applyFill="1" applyAlignment="1" applyProtection="1">
      <alignment horizontal="left" vertical="top"/>
      <protection/>
    </xf>
    <xf numFmtId="0" fontId="7" fillId="0" borderId="16" xfId="69" applyFont="1" applyFill="1" applyBorder="1" applyAlignment="1" applyProtection="1">
      <alignment horizontal="left" indent="2"/>
      <protection/>
    </xf>
    <xf numFmtId="0" fontId="7" fillId="0" borderId="16" xfId="69" applyFont="1" applyFill="1" applyBorder="1" applyAlignment="1" applyProtection="1">
      <alignment/>
      <protection/>
    </xf>
    <xf numFmtId="0" fontId="7" fillId="0" borderId="0" xfId="69" applyFont="1" applyFill="1" applyBorder="1" applyAlignment="1" applyProtection="1">
      <alignment horizontal="left" indent="2"/>
      <protection/>
    </xf>
    <xf numFmtId="0" fontId="7" fillId="0" borderId="0" xfId="69" applyFont="1" applyFill="1" applyBorder="1" applyAlignment="1" applyProtection="1">
      <alignment/>
      <protection/>
    </xf>
    <xf numFmtId="0" fontId="7" fillId="0" borderId="0" xfId="69" applyFont="1" applyFill="1" applyBorder="1" applyProtection="1">
      <alignment/>
      <protection/>
    </xf>
    <xf numFmtId="0" fontId="7" fillId="0" borderId="20" xfId="69" applyFont="1" applyFill="1" applyBorder="1" applyAlignment="1" applyProtection="1">
      <alignment horizontal="left" indent="2"/>
      <protection/>
    </xf>
    <xf numFmtId="0" fontId="7" fillId="0" borderId="20" xfId="69" applyFont="1" applyFill="1" applyBorder="1" applyAlignment="1" applyProtection="1">
      <alignment/>
      <protection/>
    </xf>
    <xf numFmtId="0" fontId="13" fillId="0" borderId="20" xfId="69" applyFont="1" applyFill="1" applyBorder="1" applyAlignment="1" applyProtection="1">
      <alignment horizontal="left" indent="3"/>
      <protection/>
    </xf>
    <xf numFmtId="0" fontId="13" fillId="0" borderId="20" xfId="69" applyFont="1" applyFill="1" applyBorder="1" applyAlignment="1" applyProtection="1">
      <alignment/>
      <protection/>
    </xf>
    <xf numFmtId="0" fontId="13" fillId="0" borderId="16" xfId="69" applyFont="1" applyFill="1" applyBorder="1" applyAlignment="1" applyProtection="1">
      <alignment horizontal="left" indent="2"/>
      <protection/>
    </xf>
    <xf numFmtId="0" fontId="22" fillId="0" borderId="0" xfId="69" applyFont="1" applyFill="1" applyBorder="1" applyAlignment="1" applyProtection="1">
      <alignment/>
      <protection/>
    </xf>
    <xf numFmtId="0" fontId="3" fillId="0" borderId="16" xfId="69" applyFont="1" applyFill="1" applyBorder="1" applyAlignment="1" applyProtection="1">
      <alignment horizontal="left" indent="3"/>
      <protection/>
    </xf>
    <xf numFmtId="0" fontId="13" fillId="0" borderId="16" xfId="69" applyFont="1" applyFill="1" applyBorder="1" applyAlignment="1" applyProtection="1">
      <alignment horizontal="left"/>
      <protection/>
    </xf>
    <xf numFmtId="0" fontId="7" fillId="0" borderId="20" xfId="69" applyFont="1" applyFill="1" applyBorder="1" applyAlignment="1" applyProtection="1">
      <alignment horizontal="left" indent="3"/>
      <protection/>
    </xf>
    <xf numFmtId="0" fontId="7" fillId="0" borderId="16" xfId="69" applyFont="1" applyFill="1" applyBorder="1" applyAlignment="1" applyProtection="1">
      <alignment horizontal="left" indent="3"/>
      <protection/>
    </xf>
    <xf numFmtId="49" fontId="151" fillId="0" borderId="0" xfId="94" applyNumberFormat="1" applyFont="1" applyFill="1" applyBorder="1" applyAlignment="1" applyProtection="1">
      <alignment horizontal="left" vertical="top"/>
      <protection/>
    </xf>
    <xf numFmtId="41" fontId="22" fillId="35" borderId="19" xfId="69" applyNumberFormat="1" applyFont="1" applyFill="1" applyBorder="1" applyAlignment="1" applyProtection="1">
      <alignment horizontal="right"/>
      <protection/>
    </xf>
    <xf numFmtId="41" fontId="22" fillId="35" borderId="0" xfId="69" applyNumberFormat="1" applyFont="1" applyFill="1" applyBorder="1" applyAlignment="1" applyProtection="1">
      <alignment horizontal="right"/>
      <protection/>
    </xf>
    <xf numFmtId="41" fontId="13" fillId="35" borderId="10" xfId="69" applyNumberFormat="1" applyFont="1" applyFill="1" applyBorder="1" applyAlignment="1" applyProtection="1">
      <alignment horizontal="right"/>
      <protection/>
    </xf>
    <xf numFmtId="41" fontId="22" fillId="35" borderId="18" xfId="69" applyNumberFormat="1" applyFont="1" applyFill="1" applyBorder="1" applyAlignment="1" applyProtection="1" quotePrefix="1">
      <alignment horizontal="right"/>
      <protection/>
    </xf>
    <xf numFmtId="41" fontId="13" fillId="35" borderId="18" xfId="69" applyNumberFormat="1" applyFont="1" applyFill="1" applyBorder="1" applyAlignment="1" applyProtection="1" quotePrefix="1">
      <alignment horizontal="right"/>
      <protection/>
    </xf>
    <xf numFmtId="177" fontId="13" fillId="35" borderId="19" xfId="69" applyNumberFormat="1" applyFont="1" applyFill="1" applyBorder="1" applyAlignment="1" applyProtection="1" quotePrefix="1">
      <alignment horizontal="right"/>
      <protection/>
    </xf>
    <xf numFmtId="0" fontId="23" fillId="35" borderId="0" xfId="69" applyFont="1" applyFill="1" applyBorder="1" applyAlignment="1" applyProtection="1">
      <alignment horizontal="left"/>
      <protection/>
    </xf>
    <xf numFmtId="41" fontId="22" fillId="35" borderId="24" xfId="69" applyNumberFormat="1" applyFont="1" applyFill="1" applyBorder="1" applyAlignment="1" applyProtection="1">
      <alignment horizontal="right"/>
      <protection/>
    </xf>
    <xf numFmtId="41" fontId="13" fillId="35" borderId="17" xfId="69" applyNumberFormat="1" applyFont="1" applyFill="1" applyBorder="1" applyAlignment="1" applyProtection="1" quotePrefix="1">
      <alignment horizontal="right"/>
      <protection/>
    </xf>
    <xf numFmtId="41" fontId="13" fillId="35" borderId="0" xfId="69" applyNumberFormat="1" applyFont="1" applyFill="1" applyBorder="1" applyAlignment="1" applyProtection="1">
      <alignment horizontal="right"/>
      <protection/>
    </xf>
    <xf numFmtId="41" fontId="13" fillId="35" borderId="24" xfId="69" applyNumberFormat="1" applyFont="1" applyFill="1" applyBorder="1" applyAlignment="1" applyProtection="1">
      <alignment horizontal="right"/>
      <protection/>
    </xf>
    <xf numFmtId="41" fontId="22" fillId="35" borderId="22" xfId="69" applyNumberFormat="1" applyFont="1" applyFill="1" applyBorder="1" applyAlignment="1" applyProtection="1">
      <alignment horizontal="right"/>
      <protection/>
    </xf>
    <xf numFmtId="0" fontId="13" fillId="35" borderId="17" xfId="69" applyFont="1" applyFill="1" applyBorder="1" applyAlignment="1" applyProtection="1" quotePrefix="1">
      <alignment horizontal="right"/>
      <protection/>
    </xf>
    <xf numFmtId="0" fontId="52" fillId="35" borderId="0" xfId="69" applyFont="1" applyFill="1" applyBorder="1" applyAlignment="1" applyProtection="1">
      <alignment horizontal="left"/>
      <protection/>
    </xf>
    <xf numFmtId="41" fontId="48" fillId="35" borderId="0" xfId="69" applyNumberFormat="1" applyFont="1" applyFill="1" applyBorder="1" applyAlignment="1" applyProtection="1">
      <alignment horizontal="right"/>
      <protection/>
    </xf>
    <xf numFmtId="0" fontId="52" fillId="35" borderId="12" xfId="69" applyFont="1" applyFill="1" applyBorder="1" applyProtection="1">
      <alignment/>
      <protection/>
    </xf>
    <xf numFmtId="0" fontId="48" fillId="35" borderId="12" xfId="69" applyFont="1" applyFill="1" applyBorder="1" applyProtection="1">
      <alignment/>
      <protection/>
    </xf>
    <xf numFmtId="0" fontId="48" fillId="35" borderId="0" xfId="69" applyFont="1" applyFill="1" applyBorder="1" applyProtection="1">
      <alignment/>
      <protection/>
    </xf>
    <xf numFmtId="0" fontId="48" fillId="35" borderId="0" xfId="69" applyFont="1" applyFill="1" applyBorder="1" applyAlignment="1" applyProtection="1">
      <alignment horizontal="right"/>
      <protection/>
    </xf>
    <xf numFmtId="41" fontId="13" fillId="35" borderId="10" xfId="42" applyNumberFormat="1" applyFont="1" applyFill="1" applyBorder="1" applyAlignment="1" applyProtection="1">
      <alignment horizontal="right"/>
      <protection/>
    </xf>
    <xf numFmtId="41" fontId="13" fillId="35" borderId="18" xfId="42" applyNumberFormat="1" applyFont="1" applyFill="1" applyBorder="1" applyAlignment="1" applyProtection="1">
      <alignment horizontal="right"/>
      <protection/>
    </xf>
    <xf numFmtId="41" fontId="13" fillId="35" borderId="19" xfId="69" applyNumberFormat="1" applyFont="1" applyFill="1" applyBorder="1" applyAlignment="1" applyProtection="1">
      <alignment horizontal="right"/>
      <protection/>
    </xf>
    <xf numFmtId="169" fontId="22" fillId="35" borderId="18" xfId="42" applyNumberFormat="1" applyFont="1" applyFill="1" applyBorder="1" applyAlignment="1" applyProtection="1">
      <alignment/>
      <protection/>
    </xf>
    <xf numFmtId="169" fontId="13" fillId="35" borderId="18" xfId="42" applyNumberFormat="1" applyFont="1" applyFill="1" applyBorder="1" applyAlignment="1" applyProtection="1">
      <alignment/>
      <protection/>
    </xf>
    <xf numFmtId="0" fontId="13" fillId="35" borderId="19" xfId="69" applyFont="1" applyFill="1" applyBorder="1" applyProtection="1">
      <alignment/>
      <protection/>
    </xf>
    <xf numFmtId="0" fontId="22" fillId="35" borderId="0" xfId="69" applyFont="1" applyFill="1" applyAlignment="1" applyProtection="1">
      <alignment horizontal="left"/>
      <protection/>
    </xf>
    <xf numFmtId="0" fontId="22" fillId="35" borderId="0" xfId="69" applyFont="1" applyFill="1" applyBorder="1" applyAlignment="1" applyProtection="1">
      <alignment/>
      <protection/>
    </xf>
    <xf numFmtId="41" fontId="13" fillId="35" borderId="14" xfId="42" applyNumberFormat="1" applyFont="1" applyFill="1" applyBorder="1" applyAlignment="1" applyProtection="1">
      <alignment horizontal="right"/>
      <protection/>
    </xf>
    <xf numFmtId="41" fontId="13" fillId="35" borderId="15" xfId="69" applyNumberFormat="1" applyFont="1" applyFill="1" applyBorder="1" applyAlignment="1" applyProtection="1">
      <alignment horizontal="right"/>
      <protection/>
    </xf>
    <xf numFmtId="169" fontId="22" fillId="35" borderId="0" xfId="42" applyNumberFormat="1" applyFont="1" applyFill="1" applyBorder="1" applyAlignment="1" applyProtection="1">
      <alignment/>
      <protection/>
    </xf>
    <xf numFmtId="169" fontId="13" fillId="35" borderId="0" xfId="42" applyNumberFormat="1" applyFont="1" applyFill="1" applyBorder="1" applyAlignment="1" applyProtection="1">
      <alignment/>
      <protection/>
    </xf>
    <xf numFmtId="0" fontId="13" fillId="35" borderId="15" xfId="69" applyFont="1" applyFill="1" applyBorder="1" applyProtection="1">
      <alignment/>
      <protection/>
    </xf>
    <xf numFmtId="0" fontId="13" fillId="35" borderId="20" xfId="69" applyFont="1" applyFill="1" applyBorder="1" applyAlignment="1" applyProtection="1">
      <alignment horizontal="left" indent="2"/>
      <protection/>
    </xf>
    <xf numFmtId="0" fontId="13" fillId="35" borderId="20" xfId="69" applyFont="1" applyFill="1" applyBorder="1" applyAlignment="1" applyProtection="1">
      <alignment/>
      <protection/>
    </xf>
    <xf numFmtId="41" fontId="165" fillId="35" borderId="15" xfId="42" applyNumberFormat="1" applyFont="1" applyFill="1" applyBorder="1" applyAlignment="1" applyProtection="1">
      <alignment horizontal="right"/>
      <protection/>
    </xf>
    <xf numFmtId="41" fontId="165" fillId="35" borderId="0" xfId="42" applyNumberFormat="1" applyFont="1" applyFill="1" applyBorder="1" applyAlignment="1" applyProtection="1">
      <alignment horizontal="right"/>
      <protection/>
    </xf>
    <xf numFmtId="41" fontId="13" fillId="35" borderId="27" xfId="42" applyNumberFormat="1" applyFont="1" applyFill="1" applyBorder="1" applyAlignment="1" applyProtection="1">
      <alignment horizontal="right"/>
      <protection/>
    </xf>
    <xf numFmtId="164" fontId="165" fillId="35" borderId="15" xfId="69" applyNumberFormat="1" applyFont="1" applyFill="1" applyBorder="1" applyProtection="1">
      <alignment/>
      <protection/>
    </xf>
    <xf numFmtId="41" fontId="165" fillId="35" borderId="17" xfId="42" applyNumberFormat="1" applyFont="1" applyFill="1" applyBorder="1" applyAlignment="1" applyProtection="1">
      <alignment horizontal="right"/>
      <protection/>
    </xf>
    <xf numFmtId="41" fontId="13" fillId="35" borderId="24" xfId="42" applyNumberFormat="1" applyFont="1" applyFill="1" applyBorder="1" applyAlignment="1" applyProtection="1">
      <alignment horizontal="right"/>
      <protection/>
    </xf>
    <xf numFmtId="41" fontId="165" fillId="35" borderId="17" xfId="69" applyNumberFormat="1" applyFont="1" applyFill="1" applyBorder="1" applyAlignment="1" applyProtection="1">
      <alignment horizontal="right"/>
      <protection/>
    </xf>
    <xf numFmtId="41" fontId="165" fillId="35" borderId="15" xfId="69" applyNumberFormat="1" applyFont="1" applyFill="1" applyBorder="1" applyAlignment="1" applyProtection="1">
      <alignment horizontal="right"/>
      <protection/>
    </xf>
    <xf numFmtId="0" fontId="13" fillId="35" borderId="0" xfId="69" applyFont="1" applyFill="1" applyBorder="1" applyAlignment="1" applyProtection="1">
      <alignment horizontal="left" indent="2"/>
      <protection/>
    </xf>
    <xf numFmtId="0" fontId="13" fillId="35" borderId="0" xfId="69" applyFont="1" applyFill="1" applyBorder="1" applyAlignment="1" applyProtection="1">
      <alignment/>
      <protection/>
    </xf>
    <xf numFmtId="0" fontId="22" fillId="35" borderId="0" xfId="69" applyFont="1" applyFill="1" applyBorder="1" applyProtection="1">
      <alignment/>
      <protection/>
    </xf>
    <xf numFmtId="41" fontId="165" fillId="35" borderId="13" xfId="42" applyNumberFormat="1" applyFont="1" applyFill="1" applyBorder="1" applyAlignment="1" applyProtection="1">
      <alignment horizontal="right"/>
      <protection/>
    </xf>
    <xf numFmtId="41" fontId="13" fillId="35" borderId="11" xfId="42" applyNumberFormat="1" applyFont="1" applyFill="1" applyBorder="1" applyAlignment="1" applyProtection="1">
      <alignment horizontal="right"/>
      <protection/>
    </xf>
    <xf numFmtId="0" fontId="165" fillId="35" borderId="13" xfId="69" applyFont="1" applyFill="1" applyBorder="1" applyProtection="1">
      <alignment/>
      <protection/>
    </xf>
    <xf numFmtId="0" fontId="165" fillId="35" borderId="15" xfId="69" applyFont="1" applyFill="1" applyBorder="1" applyProtection="1">
      <alignment/>
      <protection/>
    </xf>
    <xf numFmtId="0" fontId="22" fillId="35" borderId="0" xfId="69" applyFont="1" applyFill="1" applyBorder="1" applyAlignment="1" applyProtection="1">
      <alignment horizontal="left"/>
      <protection/>
    </xf>
    <xf numFmtId="164" fontId="165" fillId="35" borderId="13" xfId="69" applyNumberFormat="1" applyFont="1" applyFill="1" applyBorder="1" applyProtection="1">
      <alignment/>
      <protection/>
    </xf>
    <xf numFmtId="0" fontId="151" fillId="35" borderId="0" xfId="69" applyFont="1" applyFill="1" applyBorder="1" applyAlignment="1" applyProtection="1" quotePrefix="1">
      <alignment vertical="top"/>
      <protection/>
    </xf>
    <xf numFmtId="41" fontId="7" fillId="35" borderId="11" xfId="94" applyNumberFormat="1" applyFont="1" applyFill="1" applyBorder="1" applyAlignment="1" applyProtection="1">
      <alignment horizontal="right"/>
      <protection/>
    </xf>
    <xf numFmtId="41" fontId="7" fillId="35" borderId="12" xfId="94" applyNumberFormat="1" applyFont="1" applyFill="1" applyBorder="1" applyAlignment="1" applyProtection="1">
      <alignment horizontal="right"/>
      <protection/>
    </xf>
    <xf numFmtId="41" fontId="6" fillId="35" borderId="12" xfId="94" applyNumberFormat="1" applyFont="1" applyFill="1" applyBorder="1" applyAlignment="1" applyProtection="1">
      <alignment horizontal="right"/>
      <protection/>
    </xf>
    <xf numFmtId="0" fontId="7" fillId="35" borderId="13" xfId="71" applyFont="1" applyFill="1" applyBorder="1" applyProtection="1">
      <alignment/>
      <protection/>
    </xf>
    <xf numFmtId="0" fontId="0" fillId="35" borderId="0" xfId="92" applyFont="1" applyFill="1" applyAlignment="1" applyProtection="1">
      <alignment horizontal="center"/>
      <protection/>
    </xf>
    <xf numFmtId="37" fontId="7" fillId="35" borderId="0" xfId="94" applyFont="1" applyFill="1" applyBorder="1" applyProtection="1">
      <alignment/>
      <protection/>
    </xf>
    <xf numFmtId="0" fontId="7" fillId="35" borderId="0" xfId="92" applyFont="1" applyFill="1" applyBorder="1" applyProtection="1">
      <alignment/>
      <protection/>
    </xf>
    <xf numFmtId="41" fontId="6" fillId="35" borderId="18" xfId="94" applyNumberFormat="1" applyFont="1" applyFill="1" applyBorder="1" applyAlignment="1" applyProtection="1">
      <alignment horizontal="right"/>
      <protection/>
    </xf>
    <xf numFmtId="0" fontId="7" fillId="35" borderId="18" xfId="71" applyFont="1" applyFill="1" applyBorder="1" applyProtection="1">
      <alignment/>
      <protection/>
    </xf>
    <xf numFmtId="37" fontId="4" fillId="35" borderId="0" xfId="94" applyFont="1" applyFill="1" applyBorder="1" applyAlignment="1" applyProtection="1">
      <alignment horizontal="left"/>
      <protection/>
    </xf>
    <xf numFmtId="37" fontId="5" fillId="35" borderId="0" xfId="94" applyFont="1" applyFill="1" applyBorder="1" applyAlignment="1" applyProtection="1">
      <alignment horizontal="left"/>
      <protection/>
    </xf>
    <xf numFmtId="41" fontId="7" fillId="35" borderId="22" xfId="42" applyNumberFormat="1" applyFont="1" applyFill="1" applyBorder="1" applyAlignment="1" applyProtection="1">
      <alignment horizontal="right"/>
      <protection/>
    </xf>
    <xf numFmtId="0" fontId="7" fillId="35" borderId="22" xfId="71" applyFont="1" applyFill="1" applyBorder="1" applyProtection="1">
      <alignment/>
      <protection/>
    </xf>
    <xf numFmtId="41" fontId="6" fillId="35" borderId="10" xfId="94" applyNumberFormat="1" applyFont="1" applyFill="1" applyBorder="1" applyAlignment="1" applyProtection="1">
      <alignment horizontal="right"/>
      <protection/>
    </xf>
    <xf numFmtId="41" fontId="6" fillId="35" borderId="30" xfId="42" applyNumberFormat="1" applyFont="1" applyFill="1" applyBorder="1" applyAlignment="1" applyProtection="1">
      <alignment horizontal="right"/>
      <protection/>
    </xf>
    <xf numFmtId="41" fontId="7" fillId="35" borderId="18" xfId="42" applyNumberFormat="1" applyFont="1" applyFill="1" applyBorder="1" applyAlignment="1" applyProtection="1">
      <alignment horizontal="right"/>
      <protection/>
    </xf>
    <xf numFmtId="0" fontId="7" fillId="35" borderId="15" xfId="71" applyFont="1" applyFill="1" applyBorder="1" applyProtection="1">
      <alignment/>
      <protection/>
    </xf>
    <xf numFmtId="41" fontId="6" fillId="35" borderId="28" xfId="94" applyNumberFormat="1" applyFont="1" applyFill="1" applyBorder="1" applyAlignment="1" applyProtection="1" quotePrefix="1">
      <alignment horizontal="right"/>
      <protection/>
    </xf>
    <xf numFmtId="41" fontId="6" fillId="35" borderId="16" xfId="94" applyNumberFormat="1" applyFont="1" applyFill="1" applyBorder="1" applyAlignment="1" applyProtection="1" quotePrefix="1">
      <alignment horizontal="right"/>
      <protection/>
    </xf>
    <xf numFmtId="41" fontId="7" fillId="35" borderId="16" xfId="42" applyNumberFormat="1" applyFont="1" applyFill="1" applyBorder="1" applyAlignment="1" applyProtection="1">
      <alignment horizontal="right"/>
      <protection/>
    </xf>
    <xf numFmtId="41" fontId="6" fillId="35" borderId="29" xfId="94" applyNumberFormat="1" applyFont="1" applyFill="1" applyBorder="1" applyAlignment="1" applyProtection="1" quotePrefix="1">
      <alignment horizontal="right"/>
      <protection/>
    </xf>
    <xf numFmtId="41" fontId="7" fillId="35" borderId="23" xfId="42" applyNumberFormat="1" applyFont="1" applyFill="1" applyBorder="1" applyAlignment="1" applyProtection="1">
      <alignment horizontal="right"/>
      <protection/>
    </xf>
    <xf numFmtId="41" fontId="6" fillId="35" borderId="11" xfId="42" applyNumberFormat="1" applyFont="1" applyFill="1" applyBorder="1" applyAlignment="1" applyProtection="1" quotePrefix="1">
      <alignment horizontal="right"/>
      <protection/>
    </xf>
    <xf numFmtId="41" fontId="6" fillId="35" borderId="12" xfId="42" applyNumberFormat="1" applyFont="1" applyFill="1" applyBorder="1" applyAlignment="1" applyProtection="1" quotePrefix="1">
      <alignment horizontal="right"/>
      <protection/>
    </xf>
    <xf numFmtId="41" fontId="7" fillId="35" borderId="12" xfId="42" applyNumberFormat="1" applyFont="1" applyFill="1" applyBorder="1" applyAlignment="1" applyProtection="1" quotePrefix="1">
      <alignment horizontal="right"/>
      <protection/>
    </xf>
    <xf numFmtId="37" fontId="0" fillId="35" borderId="0" xfId="73" applyFont="1" applyFill="1" applyAlignment="1" applyProtection="1">
      <alignment/>
      <protection/>
    </xf>
    <xf numFmtId="37" fontId="152" fillId="35" borderId="0" xfId="73" applyFont="1" applyFill="1" applyAlignment="1" applyProtection="1">
      <alignment horizontal="center"/>
      <protection/>
    </xf>
    <xf numFmtId="37" fontId="15" fillId="35" borderId="0" xfId="73" applyFont="1" applyFill="1" applyAlignment="1" applyProtection="1">
      <alignment/>
      <protection/>
    </xf>
    <xf numFmtId="37" fontId="15" fillId="35" borderId="0" xfId="73" applyFont="1" applyFill="1" applyBorder="1" applyAlignment="1" applyProtection="1">
      <alignment/>
      <protection/>
    </xf>
    <xf numFmtId="41" fontId="22" fillId="35" borderId="11" xfId="71" applyNumberFormat="1" applyFont="1" applyFill="1" applyBorder="1" applyAlignment="1" applyProtection="1">
      <alignment horizontal="right"/>
      <protection/>
    </xf>
    <xf numFmtId="41" fontId="13" fillId="35" borderId="12" xfId="71" applyNumberFormat="1" applyFont="1" applyFill="1" applyBorder="1" applyAlignment="1" applyProtection="1">
      <alignment horizontal="right"/>
      <protection/>
    </xf>
    <xf numFmtId="0" fontId="13" fillId="35" borderId="13" xfId="71" applyFont="1" applyFill="1" applyBorder="1" applyAlignment="1" applyProtection="1">
      <alignment horizontal="right"/>
      <protection/>
    </xf>
    <xf numFmtId="0" fontId="13" fillId="35" borderId="14" xfId="71" applyFont="1" applyFill="1" applyBorder="1" applyAlignment="1" applyProtection="1" quotePrefix="1">
      <alignment horizontal="right"/>
      <protection/>
    </xf>
    <xf numFmtId="0" fontId="49" fillId="35" borderId="0" xfId="71" applyFont="1" applyFill="1" applyBorder="1" applyAlignment="1" applyProtection="1" quotePrefix="1">
      <alignment horizontal="left"/>
      <protection/>
    </xf>
    <xf numFmtId="0" fontId="13" fillId="35" borderId="12" xfId="71" applyFont="1" applyFill="1" applyBorder="1" applyAlignment="1" applyProtection="1">
      <alignment/>
      <protection/>
    </xf>
    <xf numFmtId="0" fontId="13" fillId="35" borderId="0" xfId="71" applyFont="1" applyFill="1" applyBorder="1" applyAlignment="1" applyProtection="1" quotePrefix="1">
      <alignment horizontal="right"/>
      <protection/>
    </xf>
    <xf numFmtId="0" fontId="13" fillId="35" borderId="15" xfId="71" applyFont="1" applyFill="1" applyBorder="1" applyAlignment="1" applyProtection="1" quotePrefix="1">
      <alignment horizontal="right"/>
      <protection/>
    </xf>
    <xf numFmtId="169" fontId="13" fillId="35" borderId="15" xfId="42" applyNumberFormat="1" applyFont="1" applyFill="1" applyBorder="1" applyAlignment="1" applyProtection="1">
      <alignment/>
      <protection/>
    </xf>
    <xf numFmtId="169" fontId="13" fillId="35" borderId="14" xfId="42" applyNumberFormat="1" applyFont="1" applyFill="1" applyBorder="1" applyAlignment="1" applyProtection="1">
      <alignment/>
      <protection/>
    </xf>
    <xf numFmtId="0" fontId="13" fillId="35" borderId="16" xfId="71" applyFont="1" applyFill="1" applyBorder="1" applyAlignment="1" applyProtection="1">
      <alignment horizontal="left" indent="1"/>
      <protection/>
    </xf>
    <xf numFmtId="0" fontId="13" fillId="35" borderId="16" xfId="71" applyFont="1" applyFill="1" applyBorder="1" applyAlignment="1" applyProtection="1">
      <alignment/>
      <protection/>
    </xf>
    <xf numFmtId="175" fontId="13" fillId="35" borderId="15" xfId="42" applyNumberFormat="1" applyFont="1" applyFill="1" applyBorder="1" applyAlignment="1" applyProtection="1">
      <alignment/>
      <protection/>
    </xf>
    <xf numFmtId="41" fontId="13" fillId="35" borderId="21" xfId="42" applyNumberFormat="1" applyFont="1" applyFill="1" applyBorder="1" applyAlignment="1" applyProtection="1">
      <alignment horizontal="right"/>
      <protection/>
    </xf>
    <xf numFmtId="169" fontId="13" fillId="35" borderId="17" xfId="42" applyNumberFormat="1" applyFont="1" applyFill="1" applyBorder="1" applyAlignment="1" applyProtection="1">
      <alignment/>
      <protection/>
    </xf>
    <xf numFmtId="0" fontId="13" fillId="35" borderId="0" xfId="71" applyFont="1" applyFill="1" applyBorder="1" applyAlignment="1" applyProtection="1" quotePrefix="1">
      <alignment/>
      <protection/>
    </xf>
    <xf numFmtId="169" fontId="13" fillId="35" borderId="12" xfId="42" applyNumberFormat="1" applyFont="1" applyFill="1" applyBorder="1" applyAlignment="1" applyProtection="1">
      <alignment/>
      <protection/>
    </xf>
    <xf numFmtId="169" fontId="13" fillId="35" borderId="19" xfId="42" applyNumberFormat="1" applyFont="1" applyFill="1" applyBorder="1" applyAlignment="1" applyProtection="1">
      <alignment/>
      <protection/>
    </xf>
    <xf numFmtId="175" fontId="13" fillId="35" borderId="39" xfId="42" applyNumberFormat="1" applyFont="1" applyFill="1" applyBorder="1" applyAlignment="1" applyProtection="1">
      <alignment/>
      <protection/>
    </xf>
    <xf numFmtId="169" fontId="13" fillId="35" borderId="13" xfId="42" applyNumberFormat="1" applyFont="1" applyFill="1" applyBorder="1" applyAlignment="1" applyProtection="1">
      <alignment/>
      <protection/>
    </xf>
    <xf numFmtId="41" fontId="13" fillId="35" borderId="0" xfId="42" applyNumberFormat="1" applyFont="1" applyFill="1" applyBorder="1" applyAlignment="1" applyProtection="1" quotePrefix="1">
      <alignment horizontal="right"/>
      <protection/>
    </xf>
    <xf numFmtId="169" fontId="13" fillId="35" borderId="15" xfId="42" applyNumberFormat="1" applyFont="1" applyFill="1" applyBorder="1" applyAlignment="1" applyProtection="1" quotePrefix="1">
      <alignment horizontal="right"/>
      <protection/>
    </xf>
    <xf numFmtId="169" fontId="13" fillId="35" borderId="14" xfId="42" applyNumberFormat="1" applyFont="1" applyFill="1" applyBorder="1" applyAlignment="1" applyProtection="1" quotePrefix="1">
      <alignment horizontal="right"/>
      <protection/>
    </xf>
    <xf numFmtId="0" fontId="151" fillId="35" borderId="0" xfId="71" applyFont="1" applyFill="1" applyAlignment="1" applyProtection="1">
      <alignment horizontal="left"/>
      <protection/>
    </xf>
    <xf numFmtId="0" fontId="10" fillId="35" borderId="0" xfId="71" applyFont="1" applyFill="1" applyAlignment="1" applyProtection="1">
      <alignment/>
      <protection/>
    </xf>
    <xf numFmtId="37" fontId="51" fillId="35" borderId="0" xfId="73" applyFont="1" applyFill="1" applyAlignment="1" applyProtection="1">
      <alignment/>
      <protection/>
    </xf>
    <xf numFmtId="37" fontId="10" fillId="35" borderId="0" xfId="73" applyFont="1" applyFill="1" applyAlignment="1" applyProtection="1">
      <alignment/>
      <protection/>
    </xf>
    <xf numFmtId="41" fontId="13" fillId="35" borderId="15" xfId="42" applyNumberFormat="1" applyFont="1" applyFill="1" applyBorder="1" applyAlignment="1" applyProtection="1">
      <alignment horizontal="right"/>
      <protection/>
    </xf>
    <xf numFmtId="164" fontId="13" fillId="35" borderId="15" xfId="69" applyNumberFormat="1" applyFont="1" applyFill="1" applyBorder="1" applyAlignment="1" applyProtection="1">
      <alignment/>
      <protection/>
    </xf>
    <xf numFmtId="0" fontId="22" fillId="35" borderId="20" xfId="69" applyFont="1" applyFill="1" applyBorder="1" applyAlignment="1" applyProtection="1">
      <alignment horizontal="left" indent="1"/>
      <protection/>
    </xf>
    <xf numFmtId="41" fontId="13" fillId="35" borderId="13" xfId="42" applyNumberFormat="1" applyFont="1" applyFill="1" applyBorder="1" applyAlignment="1" applyProtection="1">
      <alignment horizontal="right"/>
      <protection/>
    </xf>
    <xf numFmtId="41" fontId="13" fillId="35" borderId="17" xfId="42" applyNumberFormat="1" applyFont="1" applyFill="1" applyBorder="1" applyAlignment="1" applyProtection="1">
      <alignment horizontal="right"/>
      <protection/>
    </xf>
    <xf numFmtId="169" fontId="13" fillId="35" borderId="17" xfId="69" applyNumberFormat="1" applyFont="1" applyFill="1" applyBorder="1" applyAlignment="1" applyProtection="1">
      <alignment/>
      <protection/>
    </xf>
    <xf numFmtId="41" fontId="13" fillId="35" borderId="19" xfId="42" applyNumberFormat="1" applyFont="1" applyFill="1" applyBorder="1" applyAlignment="1" applyProtection="1">
      <alignment horizontal="right"/>
      <protection/>
    </xf>
    <xf numFmtId="0" fontId="3" fillId="35" borderId="19" xfId="69" applyFont="1" applyFill="1" applyBorder="1" applyAlignment="1" applyProtection="1">
      <alignment/>
      <protection/>
    </xf>
    <xf numFmtId="0" fontId="13" fillId="35" borderId="20" xfId="69" applyFont="1" applyFill="1" applyBorder="1" applyAlignment="1" applyProtection="1">
      <alignment horizontal="left" indent="1"/>
      <protection/>
    </xf>
    <xf numFmtId="169" fontId="13" fillId="35" borderId="15" xfId="69" applyNumberFormat="1" applyFont="1" applyFill="1" applyBorder="1" applyAlignment="1" applyProtection="1">
      <alignment/>
      <protection/>
    </xf>
    <xf numFmtId="41" fontId="13" fillId="35" borderId="23" xfId="42" applyNumberFormat="1" applyFont="1" applyFill="1" applyBorder="1" applyAlignment="1" applyProtection="1">
      <alignment horizontal="right"/>
      <protection/>
    </xf>
    <xf numFmtId="41" fontId="13" fillId="35" borderId="29" xfId="42" applyNumberFormat="1" applyFont="1" applyFill="1" applyBorder="1" applyAlignment="1" applyProtection="1">
      <alignment horizontal="right"/>
      <protection/>
    </xf>
    <xf numFmtId="169" fontId="13" fillId="35" borderId="13" xfId="69" applyNumberFormat="1" applyFont="1" applyFill="1" applyBorder="1" applyAlignment="1" applyProtection="1">
      <alignment/>
      <protection/>
    </xf>
    <xf numFmtId="0" fontId="151" fillId="35" borderId="0" xfId="69" applyFont="1" applyFill="1" applyBorder="1" applyAlignment="1" applyProtection="1">
      <alignment horizontal="left"/>
      <protection/>
    </xf>
    <xf numFmtId="0" fontId="10" fillId="35" borderId="0" xfId="69" applyFont="1" applyFill="1" applyBorder="1" applyAlignment="1" applyProtection="1">
      <alignment horizontal="left"/>
      <protection/>
    </xf>
    <xf numFmtId="37" fontId="0" fillId="35" borderId="0" xfId="77" applyFont="1" applyFill="1" applyProtection="1">
      <alignment/>
      <protection/>
    </xf>
    <xf numFmtId="37" fontId="152" fillId="35" borderId="0" xfId="77" applyFont="1" applyFill="1" applyAlignment="1" applyProtection="1">
      <alignment horizontal="center"/>
      <protection/>
    </xf>
    <xf numFmtId="37" fontId="15" fillId="35" borderId="0" xfId="77" applyFont="1" applyFill="1" applyProtection="1">
      <alignment/>
      <protection/>
    </xf>
    <xf numFmtId="37" fontId="12" fillId="35" borderId="0" xfId="77" applyFont="1" applyFill="1" applyProtection="1">
      <alignment/>
      <protection/>
    </xf>
    <xf numFmtId="0" fontId="3" fillId="35" borderId="20" xfId="69" applyFont="1" applyFill="1" applyBorder="1" applyAlignment="1" applyProtection="1">
      <alignment horizontal="left" indent="1"/>
      <protection/>
    </xf>
    <xf numFmtId="41" fontId="3" fillId="35" borderId="15" xfId="42" applyNumberFormat="1" applyFont="1" applyFill="1" applyBorder="1" applyAlignment="1" applyProtection="1">
      <alignment horizontal="right"/>
      <protection/>
    </xf>
    <xf numFmtId="41" fontId="3" fillId="35" borderId="0" xfId="42" applyNumberFormat="1" applyFont="1" applyFill="1" applyBorder="1" applyAlignment="1" applyProtection="1">
      <alignment horizontal="right"/>
      <protection/>
    </xf>
    <xf numFmtId="41" fontId="3" fillId="35" borderId="27" xfId="42" applyNumberFormat="1" applyFont="1" applyFill="1" applyBorder="1" applyAlignment="1" applyProtection="1">
      <alignment horizontal="right"/>
      <protection/>
    </xf>
    <xf numFmtId="169" fontId="3" fillId="35" borderId="15" xfId="42" applyNumberFormat="1" applyFont="1" applyFill="1" applyBorder="1" applyAlignment="1" applyProtection="1">
      <alignment/>
      <protection/>
    </xf>
    <xf numFmtId="37" fontId="3" fillId="35" borderId="0" xfId="77" applyFont="1" applyFill="1" applyProtection="1">
      <alignment/>
      <protection/>
    </xf>
    <xf numFmtId="0" fontId="3" fillId="35" borderId="0" xfId="69" applyFont="1" applyFill="1" applyBorder="1" applyAlignment="1" applyProtection="1">
      <alignment horizontal="left" indent="1"/>
      <protection/>
    </xf>
    <xf numFmtId="0" fontId="3" fillId="35" borderId="16" xfId="69" applyFont="1" applyFill="1" applyBorder="1" applyAlignment="1" applyProtection="1">
      <alignment/>
      <protection/>
    </xf>
    <xf numFmtId="0" fontId="3" fillId="35" borderId="16" xfId="69" applyFont="1" applyFill="1" applyBorder="1" applyAlignment="1" applyProtection="1">
      <alignment horizontal="left" indent="1"/>
      <protection/>
    </xf>
    <xf numFmtId="41" fontId="3" fillId="35" borderId="29" xfId="42" applyNumberFormat="1" applyFont="1" applyFill="1" applyBorder="1" applyAlignment="1" applyProtection="1">
      <alignment horizontal="right"/>
      <protection/>
    </xf>
    <xf numFmtId="41" fontId="3" fillId="35" borderId="23" xfId="42" applyNumberFormat="1" applyFont="1" applyFill="1" applyBorder="1" applyAlignment="1" applyProtection="1">
      <alignment horizontal="right"/>
      <protection/>
    </xf>
    <xf numFmtId="164" fontId="17" fillId="35" borderId="16" xfId="69" applyNumberFormat="1" applyFont="1" applyFill="1" applyBorder="1" applyAlignment="1" applyProtection="1">
      <alignment horizontal="left" indent="1"/>
      <protection/>
    </xf>
    <xf numFmtId="41" fontId="3" fillId="35" borderId="12" xfId="42" applyNumberFormat="1" applyFont="1" applyFill="1" applyBorder="1" applyAlignment="1" applyProtection="1">
      <alignment horizontal="right"/>
      <protection/>
    </xf>
    <xf numFmtId="41" fontId="3" fillId="35" borderId="13" xfId="42" applyNumberFormat="1" applyFont="1" applyFill="1" applyBorder="1" applyAlignment="1" applyProtection="1">
      <alignment horizontal="right"/>
      <protection/>
    </xf>
    <xf numFmtId="41" fontId="3" fillId="35" borderId="11" xfId="42" applyNumberFormat="1" applyFont="1" applyFill="1" applyBorder="1" applyAlignment="1" applyProtection="1">
      <alignment horizontal="right"/>
      <protection/>
    </xf>
    <xf numFmtId="169" fontId="3" fillId="35" borderId="13" xfId="42" applyNumberFormat="1" applyFont="1" applyFill="1" applyBorder="1" applyAlignment="1" applyProtection="1">
      <alignment/>
      <protection/>
    </xf>
    <xf numFmtId="41" fontId="3" fillId="35" borderId="18" xfId="42" applyNumberFormat="1" applyFont="1" applyFill="1" applyBorder="1" applyAlignment="1" applyProtection="1">
      <alignment horizontal="right"/>
      <protection/>
    </xf>
    <xf numFmtId="41" fontId="3" fillId="35" borderId="10" xfId="42" applyNumberFormat="1" applyFont="1" applyFill="1" applyBorder="1" applyAlignment="1" applyProtection="1">
      <alignment horizontal="right"/>
      <protection/>
    </xf>
    <xf numFmtId="41" fontId="3" fillId="35" borderId="14" xfId="42" applyNumberFormat="1" applyFont="1" applyFill="1" applyBorder="1" applyAlignment="1" applyProtection="1">
      <alignment horizontal="right"/>
      <protection/>
    </xf>
    <xf numFmtId="41" fontId="3" fillId="35" borderId="16" xfId="42" applyNumberFormat="1" applyFont="1" applyFill="1" applyBorder="1" applyAlignment="1" applyProtection="1">
      <alignment horizontal="right"/>
      <protection/>
    </xf>
    <xf numFmtId="41" fontId="3" fillId="35" borderId="28" xfId="42" applyNumberFormat="1" applyFont="1" applyFill="1" applyBorder="1" applyAlignment="1" applyProtection="1">
      <alignment horizontal="right"/>
      <protection/>
    </xf>
    <xf numFmtId="0" fontId="3" fillId="35" borderId="16" xfId="69" applyFont="1" applyFill="1" applyBorder="1" applyAlignment="1" applyProtection="1">
      <alignment wrapText="1"/>
      <protection/>
    </xf>
    <xf numFmtId="41" fontId="3" fillId="35" borderId="19" xfId="42" applyNumberFormat="1" applyFont="1" applyFill="1" applyBorder="1" applyAlignment="1" applyProtection="1">
      <alignment horizontal="right"/>
      <protection/>
    </xf>
    <xf numFmtId="169" fontId="3" fillId="35" borderId="19" xfId="42" applyNumberFormat="1" applyFont="1" applyFill="1" applyBorder="1" applyAlignment="1" applyProtection="1">
      <alignment/>
      <protection/>
    </xf>
    <xf numFmtId="41" fontId="153" fillId="35" borderId="15" xfId="42" applyNumberFormat="1" applyFont="1" applyFill="1" applyBorder="1" applyAlignment="1" applyProtection="1">
      <alignment horizontal="left"/>
      <protection/>
    </xf>
    <xf numFmtId="169" fontId="153" fillId="35" borderId="15" xfId="42" applyNumberFormat="1" applyFont="1" applyFill="1" applyBorder="1" applyAlignment="1" applyProtection="1">
      <alignment horizontal="left"/>
      <protection/>
    </xf>
    <xf numFmtId="41" fontId="3" fillId="35" borderId="21" xfId="42" applyNumberFormat="1" applyFont="1" applyFill="1" applyBorder="1" applyAlignment="1" applyProtection="1">
      <alignment horizontal="right"/>
      <protection/>
    </xf>
    <xf numFmtId="41" fontId="3" fillId="35" borderId="22" xfId="42" applyNumberFormat="1" applyFont="1" applyFill="1" applyBorder="1" applyAlignment="1" applyProtection="1">
      <alignment horizontal="right"/>
      <protection/>
    </xf>
    <xf numFmtId="41" fontId="153" fillId="35" borderId="17" xfId="42" applyNumberFormat="1" applyFont="1" applyFill="1" applyBorder="1" applyAlignment="1" applyProtection="1">
      <alignment horizontal="left"/>
      <protection/>
    </xf>
    <xf numFmtId="41" fontId="3" fillId="35" borderId="24" xfId="42" applyNumberFormat="1" applyFont="1" applyFill="1" applyBorder="1" applyAlignment="1" applyProtection="1">
      <alignment horizontal="right"/>
      <protection/>
    </xf>
    <xf numFmtId="169" fontId="153" fillId="35" borderId="17" xfId="42" applyNumberFormat="1" applyFont="1" applyFill="1" applyBorder="1" applyAlignment="1" applyProtection="1">
      <alignment horizontal="left"/>
      <protection/>
    </xf>
    <xf numFmtId="0" fontId="3" fillId="35" borderId="23" xfId="69" applyFont="1" applyFill="1" applyBorder="1" applyAlignment="1" applyProtection="1">
      <alignment/>
      <protection/>
    </xf>
    <xf numFmtId="0" fontId="3" fillId="35" borderId="0" xfId="69" applyFont="1" applyFill="1" applyBorder="1" applyAlignment="1" applyProtection="1">
      <alignment horizontal="left" indent="2"/>
      <protection/>
    </xf>
    <xf numFmtId="0" fontId="3" fillId="35" borderId="0" xfId="69" applyFont="1" applyFill="1" applyBorder="1" applyAlignment="1" applyProtection="1">
      <alignment/>
      <protection/>
    </xf>
    <xf numFmtId="169" fontId="3" fillId="35" borderId="15" xfId="42" applyNumberFormat="1" applyFont="1" applyFill="1" applyBorder="1" applyAlignment="1" applyProtection="1">
      <alignment horizontal="right"/>
      <protection/>
    </xf>
    <xf numFmtId="0" fontId="3" fillId="35" borderId="16" xfId="69" applyFont="1" applyFill="1" applyBorder="1" applyAlignment="1" applyProtection="1">
      <alignment horizontal="left" indent="2"/>
      <protection/>
    </xf>
    <xf numFmtId="0" fontId="183" fillId="35" borderId="20" xfId="42" applyNumberFormat="1" applyFont="1" applyFill="1" applyBorder="1" applyAlignment="1" applyProtection="1" quotePrefix="1">
      <alignment horizontal="left"/>
      <protection/>
    </xf>
    <xf numFmtId="0" fontId="183" fillId="35" borderId="0" xfId="42" applyNumberFormat="1" applyFont="1" applyFill="1" applyBorder="1" applyAlignment="1" applyProtection="1" quotePrefix="1">
      <alignment horizontal="left"/>
      <protection/>
    </xf>
    <xf numFmtId="0" fontId="17" fillId="35" borderId="16" xfId="69" applyFont="1" applyFill="1" applyBorder="1" applyAlignment="1" applyProtection="1">
      <alignment horizontal="left" indent="1"/>
      <protection/>
    </xf>
    <xf numFmtId="37" fontId="8" fillId="35" borderId="0" xfId="77" applyFont="1" applyFill="1" applyProtection="1">
      <alignment/>
      <protection/>
    </xf>
    <xf numFmtId="37" fontId="147" fillId="35" borderId="0" xfId="77" applyFont="1" applyFill="1" applyAlignment="1" applyProtection="1">
      <alignment horizontal="center"/>
      <protection/>
    </xf>
    <xf numFmtId="37" fontId="33" fillId="35" borderId="0" xfId="77" applyFont="1" applyFill="1" applyProtection="1">
      <alignment/>
      <protection/>
    </xf>
    <xf numFmtId="37" fontId="33" fillId="35" borderId="0" xfId="77" applyFont="1" applyFill="1" applyBorder="1" applyProtection="1">
      <alignment/>
      <protection/>
    </xf>
    <xf numFmtId="37" fontId="34" fillId="35" borderId="0" xfId="77" applyFont="1" applyFill="1" applyProtection="1">
      <alignment/>
      <protection/>
    </xf>
    <xf numFmtId="37" fontId="10" fillId="35" borderId="0" xfId="77" applyFont="1" applyFill="1" applyProtection="1">
      <alignment/>
      <protection/>
    </xf>
    <xf numFmtId="0" fontId="13" fillId="35" borderId="16" xfId="69" applyFont="1" applyFill="1" applyBorder="1" applyAlignment="1" applyProtection="1">
      <alignment horizontal="left" indent="2"/>
      <protection/>
    </xf>
    <xf numFmtId="0" fontId="13" fillId="35" borderId="16" xfId="69" applyFont="1" applyFill="1" applyBorder="1" applyAlignment="1" applyProtection="1">
      <alignment/>
      <protection/>
    </xf>
    <xf numFmtId="41" fontId="13" fillId="35" borderId="28" xfId="42" applyNumberFormat="1" applyFont="1" applyFill="1" applyBorder="1" applyAlignment="1" applyProtection="1">
      <alignment horizontal="right"/>
      <protection/>
    </xf>
    <xf numFmtId="37" fontId="0" fillId="35" borderId="0" xfId="76" applyFont="1" applyFill="1" applyProtection="1">
      <alignment/>
      <protection/>
    </xf>
    <xf numFmtId="41" fontId="165" fillId="35" borderId="15" xfId="42" applyNumberFormat="1" applyFont="1" applyFill="1" applyBorder="1" applyAlignment="1" applyProtection="1" quotePrefix="1">
      <alignment horizontal="right"/>
      <protection/>
    </xf>
    <xf numFmtId="41" fontId="165" fillId="35" borderId="0" xfId="42" applyNumberFormat="1" applyFont="1" applyFill="1" applyBorder="1" applyAlignment="1" applyProtection="1" quotePrefix="1">
      <alignment horizontal="right"/>
      <protection/>
    </xf>
    <xf numFmtId="41" fontId="13" fillId="35" borderId="14" xfId="42" applyNumberFormat="1" applyFont="1" applyFill="1" applyBorder="1" applyAlignment="1" applyProtection="1" quotePrefix="1">
      <alignment horizontal="right"/>
      <protection/>
    </xf>
    <xf numFmtId="41" fontId="13" fillId="35" borderId="12" xfId="42" applyNumberFormat="1" applyFont="1" applyFill="1" applyBorder="1" applyAlignment="1" applyProtection="1" quotePrefix="1">
      <alignment horizontal="right"/>
      <protection/>
    </xf>
    <xf numFmtId="41" fontId="165" fillId="35" borderId="13" xfId="42" applyNumberFormat="1" applyFont="1" applyFill="1" applyBorder="1" applyAlignment="1" applyProtection="1" quotePrefix="1">
      <alignment horizontal="right"/>
      <protection/>
    </xf>
    <xf numFmtId="41" fontId="13" fillId="35" borderId="11" xfId="42" applyNumberFormat="1" applyFont="1" applyFill="1" applyBorder="1" applyAlignment="1" applyProtection="1" quotePrefix="1">
      <alignment horizontal="right"/>
      <protection/>
    </xf>
    <xf numFmtId="164" fontId="165" fillId="35" borderId="13" xfId="69" applyNumberFormat="1" applyFont="1" applyFill="1" applyBorder="1" applyAlignment="1" applyProtection="1" quotePrefix="1">
      <alignment horizontal="right"/>
      <protection/>
    </xf>
    <xf numFmtId="37" fontId="48" fillId="35" borderId="0" xfId="76" applyFont="1" applyFill="1" applyProtection="1">
      <alignment/>
      <protection/>
    </xf>
    <xf numFmtId="0" fontId="10" fillId="35" borderId="0" xfId="69" applyFont="1" applyFill="1" applyBorder="1" applyAlignment="1" applyProtection="1" quotePrefix="1">
      <alignment/>
      <protection/>
    </xf>
    <xf numFmtId="37" fontId="152" fillId="35" borderId="0" xfId="76" applyFont="1" applyFill="1" applyAlignment="1" applyProtection="1">
      <alignment horizontal="center"/>
      <protection/>
    </xf>
    <xf numFmtId="37" fontId="15" fillId="35" borderId="0" xfId="76" applyFont="1" applyFill="1" applyProtection="1">
      <alignment/>
      <protection/>
    </xf>
    <xf numFmtId="0" fontId="36" fillId="35" borderId="0" xfId="69" applyFont="1" applyFill="1" applyBorder="1" applyAlignment="1" applyProtection="1" quotePrefix="1">
      <alignment horizontal="left" vertical="top"/>
      <protection/>
    </xf>
    <xf numFmtId="0" fontId="3" fillId="35" borderId="12" xfId="69" applyFont="1" applyFill="1" applyBorder="1" applyAlignment="1" applyProtection="1">
      <alignment horizontal="right"/>
      <protection/>
    </xf>
    <xf numFmtId="0" fontId="3" fillId="35" borderId="22" xfId="69" applyFont="1" applyFill="1" applyBorder="1" applyAlignment="1" applyProtection="1">
      <alignment horizontal="center"/>
      <protection/>
    </xf>
    <xf numFmtId="0" fontId="17" fillId="35" borderId="22" xfId="69" applyFont="1" applyFill="1" applyBorder="1" applyAlignment="1" applyProtection="1">
      <alignment horizontal="center"/>
      <protection/>
    </xf>
    <xf numFmtId="41" fontId="3" fillId="35" borderId="30" xfId="42" applyNumberFormat="1" applyFont="1" applyFill="1" applyBorder="1" applyAlignment="1" applyProtection="1">
      <alignment horizontal="right"/>
      <protection/>
    </xf>
    <xf numFmtId="164" fontId="3" fillId="35" borderId="19" xfId="69" applyNumberFormat="1" applyFont="1" applyFill="1" applyBorder="1" applyProtection="1">
      <alignment/>
      <protection/>
    </xf>
    <xf numFmtId="0" fontId="3" fillId="35" borderId="15" xfId="69" applyFont="1" applyFill="1" applyBorder="1" applyProtection="1">
      <alignment/>
      <protection/>
    </xf>
    <xf numFmtId="0" fontId="3" fillId="35" borderId="13" xfId="69" applyFont="1" applyFill="1" applyBorder="1" applyProtection="1">
      <alignment/>
      <protection/>
    </xf>
    <xf numFmtId="0" fontId="151" fillId="35" borderId="0" xfId="69" applyFont="1" applyFill="1" applyAlignment="1" applyProtection="1" quotePrefix="1">
      <alignment horizontal="left"/>
      <protection locked="0"/>
    </xf>
    <xf numFmtId="0" fontId="95" fillId="0" borderId="0" xfId="68" applyFont="1" applyFill="1" applyBorder="1" applyAlignment="1" applyProtection="1">
      <alignment horizontal="center"/>
      <protection/>
    </xf>
    <xf numFmtId="0" fontId="95" fillId="37" borderId="0" xfId="68" applyFont="1" applyFill="1" applyBorder="1" applyAlignment="1" applyProtection="1">
      <alignment horizontal="center" wrapText="1"/>
      <protection locked="0"/>
    </xf>
    <xf numFmtId="0" fontId="95" fillId="37" borderId="0" xfId="68" applyFont="1" applyFill="1" applyBorder="1" applyAlignment="1" applyProtection="1">
      <alignment horizontal="center"/>
      <protection locked="0"/>
    </xf>
    <xf numFmtId="0" fontId="96" fillId="0" borderId="0" xfId="68" applyFont="1" applyFill="1" applyBorder="1" applyAlignment="1" applyProtection="1">
      <alignment horizontal="center"/>
      <protection/>
    </xf>
    <xf numFmtId="37" fontId="98" fillId="0" borderId="0" xfId="63" applyNumberFormat="1" applyFont="1" applyFill="1" applyBorder="1" applyAlignment="1" applyProtection="1">
      <alignment horizontal="center"/>
      <protection/>
    </xf>
    <xf numFmtId="0" fontId="7" fillId="33" borderId="49" xfId="70" applyFont="1" applyFill="1" applyBorder="1" applyAlignment="1" applyProtection="1" quotePrefix="1">
      <alignment horizontal="left"/>
      <protection/>
    </xf>
    <xf numFmtId="0" fontId="88" fillId="34" borderId="0" xfId="0" applyFont="1" applyFill="1" applyAlignment="1">
      <alignment/>
    </xf>
    <xf numFmtId="0" fontId="7" fillId="33" borderId="45" xfId="70" applyFont="1" applyFill="1" applyBorder="1" applyAlignment="1" applyProtection="1" quotePrefix="1">
      <alignment horizontal="left"/>
      <protection/>
    </xf>
    <xf numFmtId="0" fontId="7" fillId="33" borderId="0" xfId="70" applyFont="1" applyFill="1" applyBorder="1" applyAlignment="1" applyProtection="1">
      <alignment horizontal="left"/>
      <protection/>
    </xf>
    <xf numFmtId="0" fontId="7" fillId="34" borderId="49" xfId="70" applyFont="1" applyFill="1" applyBorder="1" applyAlignment="1" applyProtection="1" quotePrefix="1">
      <alignment horizontal="left"/>
      <protection/>
    </xf>
    <xf numFmtId="0" fontId="7" fillId="0" borderId="49" xfId="70" applyFont="1" applyFill="1" applyBorder="1" applyAlignment="1" applyProtection="1" quotePrefix="1">
      <alignment horizontal="left"/>
      <protection/>
    </xf>
    <xf numFmtId="0" fontId="7" fillId="34" borderId="49" xfId="70" applyFont="1" applyFill="1" applyBorder="1" applyAlignment="1" applyProtection="1" quotePrefix="1">
      <alignment horizontal="left" wrapText="1"/>
      <protection/>
    </xf>
    <xf numFmtId="0" fontId="7" fillId="33" borderId="43" xfId="70" applyFont="1" applyFill="1" applyBorder="1" applyAlignment="1" applyProtection="1" quotePrefix="1">
      <alignment horizontal="left"/>
      <protection/>
    </xf>
    <xf numFmtId="0" fontId="7" fillId="33" borderId="0" xfId="70" applyFont="1" applyFill="1" applyBorder="1" applyAlignment="1" applyProtection="1" quotePrefix="1">
      <alignment horizontal="left"/>
      <protection/>
    </xf>
    <xf numFmtId="0" fontId="162" fillId="38" borderId="0" xfId="70" applyFont="1" applyFill="1" applyBorder="1" applyAlignment="1" applyProtection="1">
      <alignment horizontal="center" vertical="center"/>
      <protection/>
    </xf>
    <xf numFmtId="0" fontId="6" fillId="33" borderId="0" xfId="70" applyFont="1" applyFill="1" applyBorder="1" applyAlignment="1" applyProtection="1">
      <alignment horizontal="left"/>
      <protection/>
    </xf>
    <xf numFmtId="0" fontId="59" fillId="33" borderId="0" xfId="70" applyFont="1" applyFill="1" applyBorder="1" applyAlignment="1" applyProtection="1">
      <alignment horizontal="left" vertical="top"/>
      <protection/>
    </xf>
    <xf numFmtId="0" fontId="7" fillId="0" borderId="0" xfId="70" applyFont="1" applyFill="1" applyBorder="1" applyAlignment="1" applyProtection="1">
      <alignment horizontal="left" wrapText="1"/>
      <protection/>
    </xf>
    <xf numFmtId="0" fontId="87" fillId="33" borderId="0" xfId="70" applyFont="1" applyFill="1" applyBorder="1" applyAlignment="1" applyProtection="1">
      <alignment horizontal="left"/>
      <protection/>
    </xf>
    <xf numFmtId="0" fontId="7" fillId="33" borderId="45" xfId="70" applyFont="1" applyFill="1" applyBorder="1" applyAlignment="1" applyProtection="1" quotePrefix="1">
      <alignment horizontal="left" wrapText="1"/>
      <protection/>
    </xf>
    <xf numFmtId="0" fontId="7" fillId="33" borderId="49" xfId="70" applyFont="1" applyFill="1" applyBorder="1" applyAlignment="1" applyProtection="1">
      <alignment horizontal="left"/>
      <protection/>
    </xf>
    <xf numFmtId="0" fontId="23" fillId="33" borderId="0" xfId="69" applyFont="1" applyFill="1" applyBorder="1" applyAlignment="1" applyProtection="1">
      <alignment horizontal="left" wrapText="1"/>
      <protection/>
    </xf>
    <xf numFmtId="0" fontId="13" fillId="33" borderId="0" xfId="69" applyFont="1" applyFill="1" applyBorder="1" applyAlignment="1" applyProtection="1">
      <alignment horizontal="left" wrapText="1"/>
      <protection/>
    </xf>
    <xf numFmtId="0" fontId="13" fillId="33" borderId="0" xfId="69" applyNumberFormat="1" applyFont="1" applyFill="1" applyBorder="1" applyAlignment="1" applyProtection="1">
      <alignment horizontal="left" wrapText="1"/>
      <protection/>
    </xf>
    <xf numFmtId="0" fontId="22" fillId="33" borderId="0" xfId="69" applyFont="1" applyFill="1" applyBorder="1" applyAlignment="1" applyProtection="1">
      <alignment horizontal="left"/>
      <protection/>
    </xf>
    <xf numFmtId="0" fontId="13" fillId="33" borderId="0" xfId="69" applyFont="1" applyFill="1" applyBorder="1" applyAlignment="1" applyProtection="1">
      <alignment horizontal="left"/>
      <protection/>
    </xf>
    <xf numFmtId="0" fontId="22" fillId="33" borderId="0" xfId="0" applyFont="1" applyFill="1" applyBorder="1" applyAlignment="1" applyProtection="1">
      <alignment horizontal="left" wrapText="1"/>
      <protection/>
    </xf>
    <xf numFmtId="0" fontId="13" fillId="33" borderId="0" xfId="0" applyFont="1" applyFill="1" applyBorder="1" applyAlignment="1" applyProtection="1">
      <alignment horizontal="left" wrapText="1"/>
      <protection/>
    </xf>
    <xf numFmtId="0" fontId="162" fillId="38" borderId="0" xfId="0" applyFont="1" applyFill="1" applyBorder="1" applyAlignment="1" applyProtection="1">
      <alignment horizontal="center" vertical="top" wrapText="1"/>
      <protection/>
    </xf>
    <xf numFmtId="0" fontId="13" fillId="33" borderId="0" xfId="0" applyNumberFormat="1" applyFont="1" applyFill="1" applyBorder="1" applyAlignment="1" applyProtection="1">
      <alignment horizontal="left" vertical="top" wrapText="1"/>
      <protection/>
    </xf>
    <xf numFmtId="0" fontId="13" fillId="33" borderId="0" xfId="69" applyFont="1" applyFill="1" applyBorder="1" applyAlignment="1" applyProtection="1">
      <alignment horizontal="left" vertical="top" wrapText="1"/>
      <protection/>
    </xf>
    <xf numFmtId="0" fontId="26" fillId="33" borderId="0" xfId="69" applyFont="1" applyFill="1" applyBorder="1" applyAlignment="1" applyProtection="1">
      <alignment horizontal="left"/>
      <protection/>
    </xf>
    <xf numFmtId="0" fontId="13" fillId="34" borderId="0" xfId="69" applyFont="1" applyFill="1" applyBorder="1" applyAlignment="1" applyProtection="1">
      <alignment horizontal="left" wrapText="1"/>
      <protection/>
    </xf>
    <xf numFmtId="0" fontId="13" fillId="34" borderId="0" xfId="69"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13" fillId="34" borderId="20" xfId="0" applyFont="1" applyFill="1" applyBorder="1" applyAlignment="1" applyProtection="1">
      <alignment horizontal="left"/>
      <protection/>
    </xf>
    <xf numFmtId="0" fontId="13" fillId="34" borderId="21" xfId="0" applyFont="1" applyFill="1" applyBorder="1" applyAlignment="1" applyProtection="1">
      <alignment horizontal="left"/>
      <protection/>
    </xf>
    <xf numFmtId="0" fontId="22" fillId="34" borderId="0" xfId="0" applyFont="1" applyFill="1" applyBorder="1" applyAlignment="1" applyProtection="1">
      <alignment horizontal="left"/>
      <protection/>
    </xf>
    <xf numFmtId="0" fontId="10" fillId="33" borderId="0" xfId="0" applyFont="1" applyFill="1" applyBorder="1" applyAlignment="1" applyProtection="1">
      <alignment horizontal="left" vertical="center"/>
      <protection/>
    </xf>
    <xf numFmtId="0" fontId="13" fillId="34" borderId="16" xfId="0" applyFont="1" applyFill="1" applyBorder="1" applyAlignment="1" applyProtection="1">
      <alignment horizontal="left"/>
      <protection/>
    </xf>
    <xf numFmtId="0" fontId="13" fillId="34" borderId="0" xfId="0" applyFont="1" applyFill="1" applyBorder="1" applyAlignment="1" applyProtection="1">
      <alignment horizontal="left"/>
      <protection/>
    </xf>
    <xf numFmtId="0" fontId="162" fillId="38" borderId="0" xfId="0" applyFont="1" applyFill="1" applyBorder="1" applyAlignment="1" applyProtection="1">
      <alignment horizontal="center" wrapText="1"/>
      <protection/>
    </xf>
    <xf numFmtId="0" fontId="22" fillId="33" borderId="0" xfId="0" applyFont="1" applyFill="1" applyBorder="1" applyAlignment="1" applyProtection="1">
      <alignment horizontal="left"/>
      <protection/>
    </xf>
    <xf numFmtId="0" fontId="13" fillId="33" borderId="0" xfId="0" applyFont="1" applyFill="1" applyBorder="1" applyAlignment="1" applyProtection="1">
      <alignment horizontal="left"/>
      <protection/>
    </xf>
    <xf numFmtId="0" fontId="161" fillId="33" borderId="0" xfId="0" applyFont="1" applyFill="1" applyBorder="1" applyAlignment="1" applyProtection="1">
      <alignment horizontal="center" wrapText="1"/>
      <protection/>
    </xf>
    <xf numFmtId="0" fontId="13" fillId="34" borderId="16" xfId="0" applyFont="1" applyFill="1" applyBorder="1" applyAlignment="1" applyProtection="1">
      <alignment horizontal="left" wrapText="1"/>
      <protection/>
    </xf>
    <xf numFmtId="0" fontId="13" fillId="34" borderId="21" xfId="0" applyFont="1" applyFill="1" applyBorder="1" applyAlignment="1" applyProtection="1">
      <alignment horizontal="left" wrapText="1"/>
      <protection/>
    </xf>
    <xf numFmtId="0" fontId="22" fillId="34" borderId="0" xfId="0" applyFont="1" applyFill="1" applyBorder="1" applyAlignment="1" applyProtection="1">
      <alignment horizontal="left" wrapText="1"/>
      <protection/>
    </xf>
    <xf numFmtId="0" fontId="3" fillId="33" borderId="16" xfId="0" applyFont="1" applyFill="1" applyBorder="1" applyAlignment="1" applyProtection="1">
      <alignment horizontal="left"/>
      <protection/>
    </xf>
    <xf numFmtId="0" fontId="3" fillId="33" borderId="20" xfId="0" applyFont="1" applyFill="1" applyBorder="1" applyAlignment="1" applyProtection="1">
      <alignment horizontal="left"/>
      <protection/>
    </xf>
    <xf numFmtId="0" fontId="10" fillId="34" borderId="0" xfId="0" applyNumberFormat="1" applyFont="1" applyFill="1" applyBorder="1" applyAlignment="1" applyProtection="1">
      <alignment horizontal="left" vertical="top" wrapText="1"/>
      <protection locked="0"/>
    </xf>
    <xf numFmtId="0" fontId="10" fillId="33" borderId="0" xfId="0" applyNumberFormat="1" applyFont="1" applyFill="1" applyBorder="1" applyAlignment="1" applyProtection="1">
      <alignment horizontal="left" vertical="top"/>
      <protection locked="0"/>
    </xf>
    <xf numFmtId="0" fontId="3" fillId="34" borderId="16" xfId="0" applyFont="1" applyFill="1" applyBorder="1" applyAlignment="1" applyProtection="1">
      <alignment horizontal="left"/>
      <protection/>
    </xf>
    <xf numFmtId="0" fontId="3" fillId="0" borderId="20" xfId="0" applyFont="1" applyFill="1" applyBorder="1" applyAlignment="1" applyProtection="1">
      <alignment horizontal="left"/>
      <protection/>
    </xf>
    <xf numFmtId="0" fontId="17" fillId="33" borderId="0" xfId="0" applyFont="1" applyFill="1" applyBorder="1" applyAlignment="1" applyProtection="1">
      <alignment horizontal="left"/>
      <protection/>
    </xf>
    <xf numFmtId="0" fontId="3" fillId="34" borderId="20" xfId="0" applyFont="1" applyFill="1" applyBorder="1" applyAlignment="1" applyProtection="1">
      <alignment horizontal="left"/>
      <protection/>
    </xf>
    <xf numFmtId="0" fontId="3" fillId="34" borderId="20" xfId="0" applyFont="1" applyFill="1" applyBorder="1" applyAlignment="1" applyProtection="1">
      <alignment horizontal="left" wrapText="1"/>
      <protection/>
    </xf>
    <xf numFmtId="0" fontId="3" fillId="34" borderId="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3" fillId="33" borderId="20" xfId="0" applyFont="1" applyFill="1" applyBorder="1" applyAlignment="1" applyProtection="1">
      <alignment horizontal="left" wrapText="1"/>
      <protection/>
    </xf>
    <xf numFmtId="0" fontId="3" fillId="34" borderId="16" xfId="69" applyFont="1" applyFill="1" applyBorder="1" applyAlignment="1" applyProtection="1" quotePrefix="1">
      <alignment horizontal="left"/>
      <protection/>
    </xf>
    <xf numFmtId="0" fontId="3" fillId="34" borderId="20" xfId="69" applyFont="1" applyFill="1" applyBorder="1" applyAlignment="1" applyProtection="1" quotePrefix="1">
      <alignment horizontal="left"/>
      <protection/>
    </xf>
    <xf numFmtId="0" fontId="3" fillId="33" borderId="16" xfId="69" applyFont="1" applyFill="1" applyBorder="1" applyAlignment="1" applyProtection="1" quotePrefix="1">
      <alignment horizontal="left"/>
      <protection/>
    </xf>
    <xf numFmtId="37" fontId="13" fillId="0" borderId="0" xfId="82" applyFont="1" applyFill="1" applyProtection="1">
      <alignment/>
      <protection locked="0"/>
    </xf>
    <xf numFmtId="0" fontId="3" fillId="33" borderId="23" xfId="69" applyFont="1" applyFill="1" applyBorder="1" applyAlignment="1" applyProtection="1">
      <alignment horizontal="left"/>
      <protection/>
    </xf>
    <xf numFmtId="0" fontId="3" fillId="33" borderId="0" xfId="69" applyFont="1" applyFill="1" applyBorder="1" applyAlignment="1" applyProtection="1">
      <alignment horizontal="left"/>
      <protection/>
    </xf>
    <xf numFmtId="0" fontId="17" fillId="33" borderId="23" xfId="69" applyFont="1" applyFill="1" applyBorder="1" applyAlignment="1" applyProtection="1">
      <alignment horizontal="left"/>
      <protection/>
    </xf>
    <xf numFmtId="0" fontId="3" fillId="34" borderId="16" xfId="69" applyFont="1" applyFill="1" applyBorder="1" applyAlignment="1" applyProtection="1">
      <alignment horizontal="left" wrapText="1"/>
      <protection/>
    </xf>
    <xf numFmtId="0" fontId="3" fillId="34" borderId="16" xfId="69" applyFont="1" applyFill="1" applyBorder="1" applyAlignment="1" applyProtection="1">
      <alignment horizontal="left"/>
      <protection/>
    </xf>
    <xf numFmtId="0" fontId="3" fillId="33" borderId="23" xfId="69" applyFont="1" applyFill="1" applyBorder="1" applyAlignment="1" applyProtection="1" quotePrefix="1">
      <alignment horizontal="left"/>
      <protection/>
    </xf>
    <xf numFmtId="37" fontId="0" fillId="0" borderId="0" xfId="82" applyFont="1" applyFill="1" applyAlignment="1" applyProtection="1">
      <alignment/>
      <protection/>
    </xf>
    <xf numFmtId="37" fontId="143" fillId="0" borderId="0" xfId="82" applyFont="1" applyFill="1" applyAlignment="1" applyProtection="1">
      <alignment horizontal="center"/>
      <protection/>
    </xf>
    <xf numFmtId="37" fontId="15" fillId="0" borderId="0" xfId="82" applyFont="1" applyFill="1" applyAlignment="1" applyProtection="1">
      <alignment horizontal="right"/>
      <protection/>
    </xf>
    <xf numFmtId="37" fontId="0" fillId="0" borderId="0" xfId="82" applyFont="1" applyFill="1" applyProtection="1">
      <alignment/>
      <protection/>
    </xf>
    <xf numFmtId="37" fontId="0" fillId="0" borderId="0" xfId="82" applyFont="1" applyFill="1" applyBorder="1" applyProtection="1">
      <alignment/>
      <protection/>
    </xf>
    <xf numFmtId="37" fontId="15" fillId="0" borderId="0" xfId="82" applyFont="1" applyFill="1" applyProtection="1">
      <alignment/>
      <protection/>
    </xf>
    <xf numFmtId="0" fontId="10" fillId="34" borderId="0" xfId="69" applyFont="1" applyFill="1" applyAlignment="1" applyProtection="1">
      <alignment horizontal="left"/>
      <protection/>
    </xf>
    <xf numFmtId="0" fontId="17" fillId="33" borderId="0" xfId="69" applyFont="1" applyFill="1" applyBorder="1" applyAlignment="1" applyProtection="1">
      <alignment horizontal="left"/>
      <protection/>
    </xf>
    <xf numFmtId="0" fontId="3" fillId="34" borderId="20" xfId="69" applyFont="1" applyFill="1" applyBorder="1" applyAlignment="1" applyProtection="1">
      <alignment horizontal="left"/>
      <protection/>
    </xf>
    <xf numFmtId="0" fontId="162" fillId="38" borderId="0" xfId="69" applyFont="1" applyFill="1" applyBorder="1" applyAlignment="1" applyProtection="1">
      <alignment horizontal="center" vertical="center" wrapText="1"/>
      <protection/>
    </xf>
    <xf numFmtId="0" fontId="3" fillId="34" borderId="16" xfId="69" applyFont="1" applyFill="1" applyBorder="1" applyAlignment="1" applyProtection="1" quotePrefix="1">
      <alignment horizontal="left" wrapText="1"/>
      <protection/>
    </xf>
    <xf numFmtId="41" fontId="3" fillId="0" borderId="18" xfId="69" applyNumberFormat="1" applyFont="1" applyFill="1" applyBorder="1" applyAlignment="1" applyProtection="1">
      <alignment horizontal="center"/>
      <protection/>
    </xf>
    <xf numFmtId="0" fontId="30" fillId="0" borderId="0" xfId="70" applyNumberFormat="1" applyFont="1" applyFill="1" applyAlignment="1" applyProtection="1">
      <alignment horizontal="left"/>
      <protection locked="0"/>
    </xf>
    <xf numFmtId="0" fontId="30" fillId="0" borderId="0" xfId="70" applyFont="1" applyFill="1" applyAlignment="1" applyProtection="1">
      <alignment horizontal="left" vertical="top"/>
      <protection locked="0"/>
    </xf>
    <xf numFmtId="0" fontId="184" fillId="0" borderId="0" xfId="70" applyFont="1" applyFill="1" applyAlignment="1" applyProtection="1">
      <alignment horizontal="left" vertical="top"/>
      <protection locked="0"/>
    </xf>
    <xf numFmtId="0" fontId="30" fillId="0" borderId="0" xfId="70" applyNumberFormat="1" applyFont="1" applyFill="1" applyAlignment="1" applyProtection="1">
      <alignment horizontal="left" vertical="top" wrapText="1"/>
      <protection locked="0"/>
    </xf>
    <xf numFmtId="0" fontId="30" fillId="0" borderId="0" xfId="70" applyFont="1" applyFill="1" applyAlignment="1" applyProtection="1">
      <alignment horizontal="left" vertical="top" wrapText="1"/>
      <protection locked="0"/>
    </xf>
    <xf numFmtId="0" fontId="184" fillId="0" borderId="0" xfId="70" applyFont="1" applyFill="1" applyAlignment="1" applyProtection="1">
      <alignment horizontal="left" vertical="top" wrapText="1"/>
      <protection locked="0"/>
    </xf>
    <xf numFmtId="37" fontId="13" fillId="0" borderId="0" xfId="82" applyFont="1" applyFill="1" applyProtection="1">
      <alignment/>
      <protection/>
    </xf>
    <xf numFmtId="0" fontId="3" fillId="33" borderId="20" xfId="70" applyFont="1" applyFill="1" applyBorder="1" applyAlignment="1" applyProtection="1">
      <alignment horizontal="left"/>
      <protection/>
    </xf>
    <xf numFmtId="0" fontId="30" fillId="34" borderId="0" xfId="70" applyFont="1" applyFill="1" applyAlignment="1" applyProtection="1">
      <alignment horizontal="left" vertical="top"/>
      <protection locked="0"/>
    </xf>
    <xf numFmtId="0" fontId="184" fillId="34" borderId="0" xfId="70" applyFont="1" applyFill="1" applyAlignment="1" applyProtection="1">
      <alignment horizontal="left" vertical="top"/>
      <protection locked="0"/>
    </xf>
    <xf numFmtId="0" fontId="162" fillId="38" borderId="0" xfId="70" applyFont="1" applyFill="1" applyBorder="1" applyAlignment="1" applyProtection="1">
      <alignment horizontal="center" vertical="center" wrapText="1"/>
      <protection/>
    </xf>
    <xf numFmtId="0" fontId="17" fillId="33" borderId="0" xfId="70" applyFont="1" applyFill="1" applyBorder="1" applyAlignment="1" applyProtection="1">
      <alignment horizontal="left"/>
      <protection/>
    </xf>
    <xf numFmtId="0" fontId="3" fillId="34" borderId="20" xfId="70" applyFont="1" applyFill="1" applyBorder="1" applyAlignment="1" applyProtection="1">
      <alignment horizontal="left"/>
      <protection/>
    </xf>
    <xf numFmtId="0" fontId="3" fillId="34" borderId="20" xfId="70" applyFont="1" applyFill="1" applyBorder="1" applyAlignment="1" applyProtection="1">
      <alignment horizontal="left" wrapText="1"/>
      <protection/>
    </xf>
    <xf numFmtId="0" fontId="3" fillId="34" borderId="0" xfId="70" applyFont="1" applyFill="1" applyBorder="1" applyAlignment="1" applyProtection="1">
      <alignment horizontal="left"/>
      <protection/>
    </xf>
    <xf numFmtId="0" fontId="3" fillId="34" borderId="16" xfId="70" applyFont="1" applyFill="1" applyBorder="1" applyAlignment="1" applyProtection="1">
      <alignment horizontal="left"/>
      <protection/>
    </xf>
    <xf numFmtId="41" fontId="3" fillId="33" borderId="18" xfId="70" applyNumberFormat="1" applyFont="1" applyFill="1" applyBorder="1" applyAlignment="1" applyProtection="1">
      <alignment horizontal="center"/>
      <protection/>
    </xf>
    <xf numFmtId="0" fontId="30" fillId="34" borderId="0" xfId="70" applyNumberFormat="1" applyFont="1" applyFill="1" applyAlignment="1" applyProtection="1">
      <alignment horizontal="left" vertical="top" wrapText="1"/>
      <protection locked="0"/>
    </xf>
    <xf numFmtId="0" fontId="184" fillId="34" borderId="0" xfId="70" applyNumberFormat="1" applyFont="1" applyFill="1" applyAlignment="1" applyProtection="1">
      <alignment horizontal="left" vertical="top" wrapText="1"/>
      <protection locked="0"/>
    </xf>
    <xf numFmtId="0" fontId="17" fillId="33" borderId="23" xfId="70" applyFont="1" applyFill="1" applyBorder="1" applyAlignment="1" applyProtection="1">
      <alignment horizontal="left"/>
      <protection/>
    </xf>
    <xf numFmtId="37" fontId="13" fillId="0" borderId="0" xfId="83" applyFont="1" applyFill="1" applyProtection="1">
      <alignment/>
      <protection locked="0"/>
    </xf>
    <xf numFmtId="0" fontId="13" fillId="33" borderId="20" xfId="69" applyFont="1" applyFill="1" applyBorder="1" applyAlignment="1" applyProtection="1">
      <alignment horizontal="left"/>
      <protection/>
    </xf>
    <xf numFmtId="0" fontId="13" fillId="33" borderId="16" xfId="69" applyFont="1" applyFill="1" applyBorder="1" applyAlignment="1" applyProtection="1">
      <alignment horizontal="left"/>
      <protection/>
    </xf>
    <xf numFmtId="0" fontId="22" fillId="33" borderId="20" xfId="69" applyFont="1" applyFill="1" applyBorder="1" applyAlignment="1" applyProtection="1">
      <alignment horizontal="left"/>
      <protection/>
    </xf>
    <xf numFmtId="0" fontId="13" fillId="34" borderId="0" xfId="69" applyFont="1" applyFill="1" applyBorder="1" applyAlignment="1" applyProtection="1">
      <alignment horizontal="left"/>
      <protection/>
    </xf>
    <xf numFmtId="0" fontId="13" fillId="34" borderId="23" xfId="69" applyFont="1" applyFill="1" applyBorder="1" applyAlignment="1" applyProtection="1">
      <alignment horizontal="left"/>
      <protection/>
    </xf>
    <xf numFmtId="0" fontId="13" fillId="33" borderId="18" xfId="69" applyFont="1" applyFill="1" applyBorder="1" applyAlignment="1" applyProtection="1">
      <alignment horizontal="center"/>
      <protection/>
    </xf>
    <xf numFmtId="0" fontId="30" fillId="33" borderId="0" xfId="69" applyFont="1" applyFill="1" applyBorder="1" applyAlignment="1" applyProtection="1">
      <alignment horizontal="left" vertical="top" wrapText="1"/>
      <protection locked="0"/>
    </xf>
    <xf numFmtId="0" fontId="184" fillId="33" borderId="0" xfId="69" applyFont="1" applyFill="1" applyBorder="1" applyAlignment="1" applyProtection="1">
      <alignment horizontal="left" vertical="top" wrapText="1"/>
      <protection locked="0"/>
    </xf>
    <xf numFmtId="0" fontId="22" fillId="33" borderId="16" xfId="69" applyFont="1" applyFill="1" applyBorder="1" applyAlignment="1" applyProtection="1">
      <alignment horizontal="left"/>
      <protection/>
    </xf>
    <xf numFmtId="0" fontId="13" fillId="33" borderId="20" xfId="69" applyFont="1" applyFill="1" applyBorder="1" applyAlignment="1" applyProtection="1">
      <alignment horizontal="left" wrapText="1"/>
      <protection/>
    </xf>
    <xf numFmtId="0" fontId="15" fillId="33" borderId="0" xfId="69" applyFont="1" applyFill="1" applyBorder="1" applyAlignment="1" applyProtection="1">
      <alignment horizontal="center"/>
      <protection/>
    </xf>
    <xf numFmtId="0" fontId="30" fillId="35" borderId="0" xfId="69" applyFont="1" applyFill="1" applyBorder="1" applyAlignment="1" applyProtection="1">
      <alignment horizontal="left" vertical="top" wrapText="1"/>
      <protection locked="0"/>
    </xf>
    <xf numFmtId="0" fontId="184" fillId="35" borderId="0" xfId="69" applyFont="1" applyFill="1" applyBorder="1" applyAlignment="1" applyProtection="1">
      <alignment horizontal="left" vertical="top" wrapText="1"/>
      <protection locked="0"/>
    </xf>
    <xf numFmtId="37" fontId="13" fillId="0" borderId="0" xfId="85" applyFont="1" applyFill="1" applyAlignment="1" applyProtection="1">
      <alignment/>
      <protection locked="0"/>
    </xf>
    <xf numFmtId="0" fontId="17" fillId="33" borderId="20" xfId="69" applyFont="1" applyFill="1" applyBorder="1" applyAlignment="1" applyProtection="1">
      <alignment horizontal="left"/>
      <protection/>
    </xf>
    <xf numFmtId="0" fontId="17" fillId="0" borderId="20" xfId="69" applyFont="1" applyFill="1" applyBorder="1" applyAlignment="1" applyProtection="1">
      <alignment horizontal="left"/>
      <protection/>
    </xf>
    <xf numFmtId="0" fontId="30" fillId="0" borderId="0" xfId="69" applyFont="1" applyFill="1" applyAlignment="1" applyProtection="1">
      <alignment horizontal="left" vertical="top" wrapText="1"/>
      <protection locked="0"/>
    </xf>
    <xf numFmtId="0" fontId="30" fillId="0" borderId="0" xfId="69" applyFont="1" applyFill="1" applyBorder="1" applyAlignment="1" applyProtection="1">
      <alignment horizontal="left" vertical="top"/>
      <protection locked="0"/>
    </xf>
    <xf numFmtId="0" fontId="0" fillId="34" borderId="0" xfId="69" applyFill="1" applyAlignment="1" applyProtection="1">
      <alignment horizontal="left"/>
      <protection/>
    </xf>
    <xf numFmtId="0" fontId="59" fillId="33" borderId="0" xfId="69" applyFont="1" applyFill="1" applyBorder="1" applyAlignment="1" applyProtection="1">
      <alignment horizontal="left"/>
      <protection/>
    </xf>
    <xf numFmtId="0" fontId="6" fillId="33" borderId="0" xfId="69" applyFont="1" applyFill="1" applyBorder="1" applyAlignment="1" applyProtection="1" quotePrefix="1">
      <alignment horizontal="left"/>
      <protection/>
    </xf>
    <xf numFmtId="0" fontId="6" fillId="33" borderId="16" xfId="69" applyFont="1" applyFill="1" applyBorder="1" applyAlignment="1" applyProtection="1">
      <alignment horizontal="left"/>
      <protection/>
    </xf>
    <xf numFmtId="0" fontId="7" fillId="33" borderId="0" xfId="69" applyFont="1" applyFill="1" applyBorder="1" applyAlignment="1" applyProtection="1">
      <alignment horizontal="left"/>
      <protection/>
    </xf>
    <xf numFmtId="0" fontId="6" fillId="34" borderId="0" xfId="69" applyNumberFormat="1" applyFont="1" applyFill="1" applyBorder="1" applyAlignment="1" applyProtection="1">
      <alignment horizontal="left" vertical="top" wrapText="1"/>
      <protection locked="0"/>
    </xf>
    <xf numFmtId="0" fontId="7" fillId="34" borderId="0" xfId="69" applyFont="1" applyFill="1" applyBorder="1" applyAlignment="1" applyProtection="1">
      <alignment horizontal="left" vertical="top" wrapText="1"/>
      <protection locked="0"/>
    </xf>
    <xf numFmtId="0" fontId="6" fillId="34" borderId="0" xfId="69" applyFont="1" applyFill="1" applyBorder="1" applyAlignment="1" applyProtection="1">
      <alignment horizontal="left" vertical="top" wrapText="1"/>
      <protection locked="0"/>
    </xf>
    <xf numFmtId="0" fontId="7" fillId="34" borderId="0" xfId="69" applyNumberFormat="1" applyFont="1" applyFill="1" applyBorder="1" applyAlignment="1" applyProtection="1">
      <alignment horizontal="left" vertical="top" wrapText="1"/>
      <protection locked="0"/>
    </xf>
    <xf numFmtId="0" fontId="30" fillId="34" borderId="0" xfId="70" applyFont="1" applyFill="1" applyAlignment="1" applyProtection="1">
      <alignment horizontal="left" vertical="top" wrapText="1"/>
      <protection locked="0"/>
    </xf>
    <xf numFmtId="37" fontId="8" fillId="0" borderId="0" xfId="87" applyFont="1" applyFill="1" applyAlignment="1" applyProtection="1">
      <alignment horizontal="right"/>
      <protection/>
    </xf>
    <xf numFmtId="37" fontId="148" fillId="0" borderId="0" xfId="87" applyFont="1" applyFill="1" applyAlignment="1" applyProtection="1">
      <alignment horizontal="center"/>
      <protection/>
    </xf>
    <xf numFmtId="37" fontId="33" fillId="0" borderId="0" xfId="87" applyFont="1" applyFill="1" applyProtection="1">
      <alignment/>
      <protection/>
    </xf>
    <xf numFmtId="37" fontId="8" fillId="0" borderId="0" xfId="87" applyFont="1" applyFill="1" applyProtection="1">
      <alignment/>
      <protection/>
    </xf>
    <xf numFmtId="37" fontId="8" fillId="0" borderId="0" xfId="87" applyFont="1" applyFill="1" applyBorder="1" applyProtection="1">
      <alignment/>
      <protection/>
    </xf>
    <xf numFmtId="37" fontId="34" fillId="0" borderId="0" xfId="87" applyFont="1" applyFill="1" applyProtection="1">
      <alignment/>
      <protection/>
    </xf>
    <xf numFmtId="0" fontId="30" fillId="33" borderId="0" xfId="70" applyFont="1" applyFill="1" applyAlignment="1" applyProtection="1">
      <alignment horizontal="left" vertical="top"/>
      <protection locked="0"/>
    </xf>
    <xf numFmtId="0" fontId="3" fillId="33" borderId="0" xfId="70" applyFont="1" applyFill="1" applyBorder="1" applyAlignment="1" applyProtection="1">
      <alignment horizontal="left"/>
      <protection/>
    </xf>
    <xf numFmtId="0" fontId="17" fillId="33" borderId="16" xfId="70" applyFont="1" applyFill="1" applyBorder="1" applyAlignment="1" applyProtection="1">
      <alignment horizontal="left"/>
      <protection/>
    </xf>
    <xf numFmtId="0" fontId="3" fillId="33" borderId="16" xfId="70" applyFont="1" applyFill="1" applyBorder="1" applyAlignment="1" applyProtection="1">
      <alignment horizontal="left"/>
      <protection/>
    </xf>
    <xf numFmtId="0" fontId="10" fillId="33" borderId="0" xfId="69" applyFont="1" applyFill="1" applyAlignment="1" applyProtection="1">
      <alignment horizontal="left"/>
      <protection locked="0"/>
    </xf>
    <xf numFmtId="0" fontId="10" fillId="33" borderId="0" xfId="69" applyFont="1" applyFill="1" applyAlignment="1" applyProtection="1">
      <alignment horizontal="left" wrapText="1"/>
      <protection locked="0"/>
    </xf>
    <xf numFmtId="0" fontId="10" fillId="0" borderId="0" xfId="69" applyFont="1" applyFill="1" applyAlignment="1" applyProtection="1">
      <alignment horizontal="left"/>
      <protection locked="0"/>
    </xf>
    <xf numFmtId="0" fontId="10" fillId="34" borderId="0" xfId="69" applyFont="1" applyFill="1" applyAlignment="1" applyProtection="1">
      <alignment horizontal="left"/>
      <protection locked="0"/>
    </xf>
    <xf numFmtId="0" fontId="13" fillId="33" borderId="20" xfId="69" applyFont="1" applyFill="1" applyBorder="1" applyAlignment="1" applyProtection="1" quotePrefix="1">
      <alignment horizontal="left"/>
      <protection/>
    </xf>
    <xf numFmtId="0" fontId="10" fillId="34" borderId="0" xfId="69" applyFont="1" applyFill="1" applyAlignment="1" applyProtection="1">
      <alignment horizontal="left" vertical="top"/>
      <protection locked="0"/>
    </xf>
    <xf numFmtId="0" fontId="10" fillId="0" borderId="0" xfId="69" applyFont="1" applyFill="1" applyAlignment="1" applyProtection="1">
      <alignment horizontal="left" wrapText="1"/>
      <protection locked="0"/>
    </xf>
    <xf numFmtId="0" fontId="13" fillId="34" borderId="20" xfId="69" applyFont="1" applyFill="1" applyBorder="1" applyAlignment="1" applyProtection="1">
      <alignment horizontal="left"/>
      <protection/>
    </xf>
    <xf numFmtId="0" fontId="22" fillId="34" borderId="0" xfId="69" applyFont="1" applyFill="1" applyBorder="1" applyAlignment="1" applyProtection="1">
      <alignment horizontal="left"/>
      <protection/>
    </xf>
    <xf numFmtId="0" fontId="10" fillId="34" borderId="0" xfId="69" applyFont="1" applyFill="1" applyAlignment="1" applyProtection="1">
      <alignment horizontal="left" vertical="top" wrapText="1"/>
      <protection locked="0"/>
    </xf>
    <xf numFmtId="0" fontId="13" fillId="0" borderId="20" xfId="69" applyFont="1" applyFill="1" applyBorder="1" applyAlignment="1" applyProtection="1">
      <alignment horizontal="left"/>
      <protection/>
    </xf>
    <xf numFmtId="0" fontId="10" fillId="33" borderId="0" xfId="69" applyFont="1" applyFill="1" applyBorder="1" applyAlignment="1" applyProtection="1">
      <alignment horizontal="left"/>
      <protection/>
    </xf>
    <xf numFmtId="0" fontId="10" fillId="0" borderId="0" xfId="69" applyFont="1" applyFill="1" applyAlignment="1" applyProtection="1">
      <alignment horizontal="left" vertical="top" wrapText="1"/>
      <protection locked="0"/>
    </xf>
    <xf numFmtId="0" fontId="10" fillId="0" borderId="0" xfId="69" applyFont="1" applyFill="1" applyBorder="1" applyAlignment="1" applyProtection="1">
      <alignment horizontal="left"/>
      <protection/>
    </xf>
    <xf numFmtId="0" fontId="10" fillId="0" borderId="0" xfId="69" applyFont="1" applyFill="1" applyAlignment="1" applyProtection="1">
      <alignment horizontal="left" vertical="top"/>
      <protection locked="0"/>
    </xf>
    <xf numFmtId="0" fontId="30" fillId="33" borderId="0" xfId="69" applyFont="1" applyFill="1" applyAlignment="1" applyProtection="1">
      <alignment horizontal="left" vertical="top"/>
      <protection locked="0"/>
    </xf>
    <xf numFmtId="0" fontId="17" fillId="33" borderId="16" xfId="69" applyFont="1" applyFill="1" applyBorder="1" applyAlignment="1" applyProtection="1">
      <alignment horizontal="left"/>
      <protection/>
    </xf>
    <xf numFmtId="0" fontId="3" fillId="33" borderId="16" xfId="69" applyFont="1" applyFill="1" applyBorder="1" applyAlignment="1" applyProtection="1">
      <alignment horizontal="left"/>
      <protection/>
    </xf>
    <xf numFmtId="0" fontId="30" fillId="33" borderId="0" xfId="69" applyFont="1" applyFill="1" applyAlignment="1" applyProtection="1">
      <alignment horizontal="left" vertical="top" wrapText="1"/>
      <protection locked="0"/>
    </xf>
    <xf numFmtId="0" fontId="3" fillId="33" borderId="20" xfId="69" applyFont="1" applyFill="1" applyBorder="1" applyAlignment="1" applyProtection="1">
      <alignment horizontal="left"/>
      <protection/>
    </xf>
    <xf numFmtId="0" fontId="3" fillId="0" borderId="20" xfId="69" applyFont="1" applyFill="1" applyBorder="1" applyAlignment="1" applyProtection="1">
      <alignment horizontal="left"/>
      <protection/>
    </xf>
    <xf numFmtId="0" fontId="30" fillId="33" borderId="0" xfId="69" applyFont="1" applyFill="1" applyAlignment="1" applyProtection="1">
      <alignment horizontal="left"/>
      <protection locked="0"/>
    </xf>
    <xf numFmtId="0" fontId="7" fillId="33" borderId="16" xfId="70" applyFont="1" applyFill="1" applyBorder="1" applyAlignment="1" applyProtection="1">
      <alignment horizontal="left"/>
      <protection/>
    </xf>
    <xf numFmtId="0" fontId="7" fillId="33" borderId="20" xfId="70" applyFont="1" applyFill="1" applyBorder="1" applyAlignment="1" applyProtection="1">
      <alignment horizontal="left"/>
      <protection/>
    </xf>
    <xf numFmtId="0" fontId="162" fillId="38" borderId="0" xfId="70" applyFont="1" applyFill="1" applyBorder="1" applyAlignment="1" applyProtection="1">
      <alignment horizontal="center"/>
      <protection/>
    </xf>
    <xf numFmtId="0" fontId="6" fillId="33" borderId="16" xfId="70" applyFont="1" applyFill="1" applyBorder="1" applyAlignment="1" applyProtection="1">
      <alignment horizontal="left"/>
      <protection/>
    </xf>
    <xf numFmtId="0" fontId="4" fillId="33" borderId="0" xfId="70" applyFont="1" applyFill="1" applyBorder="1" applyAlignment="1" applyProtection="1">
      <alignment horizontal="center"/>
      <protection/>
    </xf>
    <xf numFmtId="0" fontId="0" fillId="33" borderId="0" xfId="70" applyFont="1" applyFill="1" applyAlignment="1" applyProtection="1">
      <alignment horizontal="center"/>
      <protection/>
    </xf>
    <xf numFmtId="0" fontId="6" fillId="33" borderId="23" xfId="70" applyFont="1" applyFill="1" applyBorder="1" applyAlignment="1" applyProtection="1">
      <alignment horizontal="left"/>
      <protection/>
    </xf>
    <xf numFmtId="41" fontId="7" fillId="33" borderId="18" xfId="70" applyNumberFormat="1" applyFont="1" applyFill="1" applyBorder="1" applyAlignment="1" applyProtection="1">
      <alignment horizontal="center"/>
      <protection/>
    </xf>
    <xf numFmtId="0" fontId="6" fillId="34" borderId="0" xfId="70" applyFont="1" applyFill="1" applyBorder="1" applyAlignment="1" applyProtection="1">
      <alignment horizontal="left"/>
      <protection/>
    </xf>
    <xf numFmtId="0" fontId="13" fillId="0" borderId="0" xfId="70" applyFont="1" applyFill="1" applyAlignment="1" applyProtection="1">
      <alignment horizontal="left" vertical="top"/>
      <protection locked="0"/>
    </xf>
    <xf numFmtId="0" fontId="13" fillId="33" borderId="0" xfId="70" applyFont="1" applyFill="1" applyAlignment="1" applyProtection="1">
      <alignment horizontal="left" vertical="top" wrapText="1"/>
      <protection locked="0"/>
    </xf>
    <xf numFmtId="0" fontId="13" fillId="0" borderId="0" xfId="70" applyFont="1" applyFill="1" applyAlignment="1" applyProtection="1">
      <alignment horizontal="left" vertical="top" wrapText="1"/>
      <protection locked="0"/>
    </xf>
    <xf numFmtId="0" fontId="22" fillId="34" borderId="16" xfId="69" applyFont="1" applyFill="1" applyBorder="1" applyAlignment="1" applyProtection="1">
      <alignment horizontal="left"/>
      <protection/>
    </xf>
    <xf numFmtId="37" fontId="48" fillId="34" borderId="0" xfId="75" applyFont="1" applyFill="1" applyAlignment="1" applyProtection="1">
      <alignment horizontal="left"/>
      <protection/>
    </xf>
    <xf numFmtId="0" fontId="22" fillId="34" borderId="23" xfId="69" applyFont="1" applyFill="1" applyBorder="1" applyAlignment="1" applyProtection="1">
      <alignment horizontal="left"/>
      <protection/>
    </xf>
    <xf numFmtId="0" fontId="13" fillId="34" borderId="16" xfId="69" applyFont="1" applyFill="1" applyBorder="1" applyAlignment="1" applyProtection="1">
      <alignment horizontal="left"/>
      <protection/>
    </xf>
    <xf numFmtId="0" fontId="10" fillId="33" borderId="0" xfId="69" applyFont="1" applyFill="1" applyBorder="1" applyAlignment="1" applyProtection="1" quotePrefix="1">
      <alignment horizontal="left"/>
      <protection/>
    </xf>
    <xf numFmtId="0" fontId="22" fillId="34" borderId="20" xfId="69" applyFont="1" applyFill="1" applyBorder="1" applyAlignment="1" applyProtection="1">
      <alignment horizontal="left"/>
      <protection/>
    </xf>
    <xf numFmtId="0" fontId="48" fillId="33" borderId="0" xfId="69" applyFont="1" applyFill="1" applyBorder="1" applyAlignment="1" applyProtection="1">
      <alignment horizontal="left"/>
      <protection/>
    </xf>
    <xf numFmtId="0" fontId="10" fillId="34" borderId="0" xfId="75" applyNumberFormat="1" applyFont="1" applyFill="1" applyAlignment="1" applyProtection="1">
      <alignment horizontal="left"/>
      <protection/>
    </xf>
    <xf numFmtId="0" fontId="10" fillId="35" borderId="0" xfId="75" applyNumberFormat="1" applyFont="1" applyFill="1" applyAlignment="1" applyProtection="1">
      <alignment horizontal="left"/>
      <protection/>
    </xf>
    <xf numFmtId="0" fontId="52" fillId="34" borderId="0" xfId="69" applyFont="1" applyFill="1" applyBorder="1" applyAlignment="1" applyProtection="1">
      <alignment horizontal="left"/>
      <protection/>
    </xf>
    <xf numFmtId="0" fontId="13" fillId="34" borderId="16" xfId="69" applyFont="1" applyFill="1" applyBorder="1" applyAlignment="1" applyProtection="1">
      <alignment horizontal="left" wrapText="1"/>
      <protection/>
    </xf>
    <xf numFmtId="0" fontId="185" fillId="33" borderId="0" xfId="69" applyFont="1" applyFill="1" applyAlignment="1" applyProtection="1">
      <alignment horizontal="left" wrapText="1"/>
      <protection locked="0"/>
    </xf>
    <xf numFmtId="0" fontId="22" fillId="33" borderId="20" xfId="69" applyFont="1" applyFill="1" applyBorder="1" applyAlignment="1" applyProtection="1" quotePrefix="1">
      <alignment horizontal="left"/>
      <protection/>
    </xf>
    <xf numFmtId="0" fontId="13" fillId="33" borderId="0" xfId="69" applyFont="1" applyFill="1" applyAlignment="1" applyProtection="1" quotePrefix="1">
      <alignment horizontal="center"/>
      <protection/>
    </xf>
    <xf numFmtId="0" fontId="10" fillId="35" borderId="0" xfId="71" applyFont="1" applyFill="1" applyAlignment="1" applyProtection="1">
      <alignment horizontal="left"/>
      <protection locked="0"/>
    </xf>
    <xf numFmtId="0" fontId="22" fillId="35" borderId="0" xfId="71" applyFont="1" applyFill="1" applyBorder="1" applyAlignment="1" applyProtection="1">
      <alignment horizontal="left"/>
      <protection/>
    </xf>
    <xf numFmtId="0" fontId="13" fillId="35" borderId="16" xfId="71" applyFont="1" applyFill="1" applyBorder="1" applyAlignment="1" applyProtection="1">
      <alignment horizontal="left"/>
      <protection/>
    </xf>
    <xf numFmtId="0" fontId="22" fillId="35" borderId="16" xfId="71" applyFont="1" applyFill="1" applyBorder="1" applyAlignment="1" applyProtection="1">
      <alignment horizontal="left"/>
      <protection/>
    </xf>
    <xf numFmtId="0" fontId="13" fillId="35" borderId="20" xfId="71" applyFont="1" applyFill="1" applyBorder="1" applyAlignment="1" applyProtection="1">
      <alignment horizontal="left"/>
      <protection/>
    </xf>
    <xf numFmtId="37" fontId="67" fillId="35" borderId="0" xfId="73" applyFont="1" applyFill="1" applyAlignment="1" applyProtection="1">
      <alignment horizontal="center"/>
      <protection/>
    </xf>
    <xf numFmtId="164" fontId="162" fillId="38" borderId="0" xfId="71" applyNumberFormat="1" applyFont="1" applyFill="1" applyBorder="1" applyAlignment="1" applyProtection="1">
      <alignment horizontal="center" vertical="center" wrapText="1"/>
      <protection/>
    </xf>
    <xf numFmtId="0" fontId="13" fillId="35" borderId="0" xfId="71" applyFont="1" applyFill="1" applyBorder="1" applyAlignment="1" applyProtection="1">
      <alignment horizontal="left"/>
      <protection/>
    </xf>
    <xf numFmtId="0" fontId="13" fillId="33" borderId="23" xfId="69" applyFont="1" applyFill="1" applyBorder="1" applyAlignment="1" applyProtection="1">
      <alignment horizontal="left" wrapText="1"/>
      <protection/>
    </xf>
    <xf numFmtId="0" fontId="13" fillId="33" borderId="23" xfId="69" applyFont="1" applyFill="1" applyBorder="1" applyAlignment="1" applyProtection="1">
      <alignment horizontal="left"/>
      <protection/>
    </xf>
    <xf numFmtId="0" fontId="17" fillId="33" borderId="0" xfId="69" applyFont="1" applyFill="1" applyAlignment="1" applyProtection="1">
      <alignment horizontal="left"/>
      <protection/>
    </xf>
    <xf numFmtId="41" fontId="13" fillId="33" borderId="18" xfId="69" applyNumberFormat="1" applyFont="1" applyFill="1" applyBorder="1" applyAlignment="1" applyProtection="1">
      <alignment horizontal="center"/>
      <protection/>
    </xf>
    <xf numFmtId="0" fontId="22" fillId="33" borderId="0" xfId="69" applyFont="1" applyFill="1" applyBorder="1" applyAlignment="1" applyProtection="1">
      <alignment horizontal="left" wrapText="1"/>
      <protection/>
    </xf>
    <xf numFmtId="0" fontId="22" fillId="35" borderId="20" xfId="69" applyFont="1" applyFill="1" applyBorder="1" applyAlignment="1" applyProtection="1" quotePrefix="1">
      <alignment horizontal="left"/>
      <protection/>
    </xf>
    <xf numFmtId="0" fontId="10" fillId="35" borderId="0" xfId="69" applyFont="1" applyFill="1" applyBorder="1" applyAlignment="1" applyProtection="1">
      <alignment horizontal="left"/>
      <protection/>
    </xf>
    <xf numFmtId="0" fontId="58" fillId="35" borderId="0" xfId="69" applyFont="1" applyFill="1" applyBorder="1" applyAlignment="1" applyProtection="1">
      <alignment horizontal="left"/>
      <protection/>
    </xf>
    <xf numFmtId="0" fontId="13" fillId="35" borderId="0" xfId="69" applyFont="1" applyFill="1" applyBorder="1" applyAlignment="1" applyProtection="1">
      <alignment horizontal="left" wrapText="1"/>
      <protection/>
    </xf>
    <xf numFmtId="0" fontId="13" fillId="35" borderId="0" xfId="69" applyFont="1" applyFill="1" applyBorder="1" applyAlignment="1" applyProtection="1">
      <alignment horizontal="left"/>
      <protection/>
    </xf>
    <xf numFmtId="0" fontId="13" fillId="35" borderId="16" xfId="69" applyFont="1" applyFill="1" applyBorder="1" applyAlignment="1" applyProtection="1">
      <alignment horizontal="left"/>
      <protection/>
    </xf>
    <xf numFmtId="0" fontId="22" fillId="35" borderId="16" xfId="69" applyFont="1" applyFill="1" applyBorder="1" applyAlignment="1" applyProtection="1" quotePrefix="1">
      <alignment horizontal="left"/>
      <protection/>
    </xf>
    <xf numFmtId="0" fontId="13" fillId="35" borderId="16" xfId="69" applyFont="1" applyFill="1" applyBorder="1" applyAlignment="1" applyProtection="1" quotePrefix="1">
      <alignment horizontal="left"/>
      <protection/>
    </xf>
    <xf numFmtId="0" fontId="22" fillId="35" borderId="20" xfId="69" applyFont="1" applyFill="1" applyBorder="1" applyAlignment="1" applyProtection="1">
      <alignment horizontal="left" wrapText="1"/>
      <protection/>
    </xf>
    <xf numFmtId="0" fontId="22" fillId="35" borderId="20" xfId="69" applyFont="1" applyFill="1" applyBorder="1" applyAlignment="1" applyProtection="1">
      <alignment horizontal="left"/>
      <protection/>
    </xf>
    <xf numFmtId="0" fontId="22" fillId="35" borderId="16" xfId="69" applyFont="1" applyFill="1" applyBorder="1" applyAlignment="1" applyProtection="1">
      <alignment horizontal="left"/>
      <protection/>
    </xf>
    <xf numFmtId="0" fontId="162" fillId="38" borderId="0" xfId="69" applyFont="1" applyFill="1" applyBorder="1" applyAlignment="1" applyProtection="1">
      <alignment horizontal="center"/>
      <protection/>
    </xf>
    <xf numFmtId="0" fontId="22" fillId="34" borderId="20" xfId="69" applyFont="1" applyFill="1" applyBorder="1" applyAlignment="1" applyProtection="1">
      <alignment horizontal="left" wrapText="1"/>
      <protection/>
    </xf>
    <xf numFmtId="0" fontId="10" fillId="33" borderId="0" xfId="69" applyNumberFormat="1" applyFont="1" applyFill="1" applyBorder="1" applyAlignment="1" applyProtection="1">
      <alignment horizontal="left"/>
      <protection/>
    </xf>
    <xf numFmtId="0" fontId="162" fillId="38" borderId="0" xfId="69" applyFont="1" applyFill="1" applyBorder="1" applyAlignment="1" applyProtection="1">
      <alignment horizontal="center" vertical="center"/>
      <protection/>
    </xf>
    <xf numFmtId="0" fontId="17" fillId="35" borderId="23" xfId="69" applyFont="1" applyFill="1" applyBorder="1" applyAlignment="1" applyProtection="1">
      <alignment horizontal="left"/>
      <protection/>
    </xf>
    <xf numFmtId="164" fontId="3" fillId="35" borderId="16" xfId="69" applyNumberFormat="1" applyFont="1" applyFill="1" applyBorder="1" applyAlignment="1" applyProtection="1">
      <alignment horizontal="left"/>
      <protection/>
    </xf>
    <xf numFmtId="0" fontId="3" fillId="35" borderId="20" xfId="69" applyFont="1" applyFill="1" applyBorder="1" applyAlignment="1" applyProtection="1">
      <alignment horizontal="left"/>
      <protection/>
    </xf>
    <xf numFmtId="37" fontId="10" fillId="35" borderId="0" xfId="77" applyFont="1" applyFill="1" applyAlignment="1" applyProtection="1">
      <alignment horizontal="left"/>
      <protection/>
    </xf>
    <xf numFmtId="37" fontId="3" fillId="35" borderId="0" xfId="77" applyFont="1" applyFill="1" applyAlignment="1" applyProtection="1">
      <alignment/>
      <protection/>
    </xf>
    <xf numFmtId="41" fontId="3" fillId="33" borderId="18" xfId="69" applyNumberFormat="1" applyFont="1" applyFill="1" applyBorder="1" applyAlignment="1" applyProtection="1">
      <alignment horizontal="center"/>
      <protection/>
    </xf>
    <xf numFmtId="37" fontId="3" fillId="35" borderId="0" xfId="77" applyFont="1" applyFill="1" applyAlignment="1" applyProtection="1">
      <alignment horizontal="left"/>
      <protection/>
    </xf>
    <xf numFmtId="0" fontId="3" fillId="35" borderId="16" xfId="69" applyFont="1" applyFill="1" applyBorder="1" applyAlignment="1" applyProtection="1">
      <alignment horizontal="left"/>
      <protection/>
    </xf>
    <xf numFmtId="37" fontId="10" fillId="0" borderId="0" xfId="77" applyFont="1" applyFill="1" applyAlignment="1" applyProtection="1">
      <alignment horizontal="left" wrapText="1"/>
      <protection/>
    </xf>
    <xf numFmtId="164" fontId="17" fillId="33" borderId="23" xfId="69" applyNumberFormat="1" applyFont="1" applyFill="1" applyBorder="1" applyAlignment="1" applyProtection="1">
      <alignment horizontal="left"/>
      <protection/>
    </xf>
    <xf numFmtId="164" fontId="17" fillId="33" borderId="0" xfId="69" applyNumberFormat="1" applyFont="1" applyFill="1" applyBorder="1" applyAlignment="1" applyProtection="1">
      <alignment/>
      <protection/>
    </xf>
    <xf numFmtId="164" fontId="17" fillId="0" borderId="16" xfId="69" applyNumberFormat="1" applyFont="1" applyFill="1" applyBorder="1" applyAlignment="1" applyProtection="1">
      <alignment horizontal="left"/>
      <protection/>
    </xf>
    <xf numFmtId="164" fontId="17" fillId="34" borderId="0" xfId="69" applyNumberFormat="1" applyFont="1" applyFill="1" applyBorder="1" applyAlignment="1" applyProtection="1">
      <alignment wrapText="1"/>
      <protection/>
    </xf>
    <xf numFmtId="164" fontId="17" fillId="34" borderId="0" xfId="69" applyNumberFormat="1" applyFont="1" applyFill="1" applyBorder="1" applyAlignment="1" applyProtection="1">
      <alignment/>
      <protection/>
    </xf>
    <xf numFmtId="0" fontId="3" fillId="34" borderId="23" xfId="69" applyFont="1" applyFill="1" applyBorder="1" applyAlignment="1" applyProtection="1">
      <alignment horizontal="left" wrapText="1"/>
      <protection/>
    </xf>
    <xf numFmtId="0" fontId="3" fillId="34" borderId="23" xfId="69" applyFont="1" applyFill="1" applyBorder="1" applyAlignment="1" applyProtection="1">
      <alignment horizontal="left"/>
      <protection/>
    </xf>
    <xf numFmtId="164" fontId="17" fillId="0" borderId="23" xfId="69" applyNumberFormat="1" applyFont="1" applyFill="1" applyBorder="1" applyAlignment="1" applyProtection="1">
      <alignment horizontal="left"/>
      <protection/>
    </xf>
    <xf numFmtId="37" fontId="10" fillId="34" borderId="0" xfId="77" applyFont="1" applyFill="1" applyAlignment="1" applyProtection="1">
      <alignment horizontal="left"/>
      <protection/>
    </xf>
    <xf numFmtId="0" fontId="3" fillId="34" borderId="0" xfId="69" applyFont="1" applyFill="1" applyBorder="1" applyAlignment="1" applyProtection="1">
      <alignment horizontal="left" wrapText="1"/>
      <protection/>
    </xf>
    <xf numFmtId="0" fontId="3" fillId="34" borderId="0" xfId="69" applyFont="1" applyFill="1" applyBorder="1" applyAlignment="1" applyProtection="1">
      <alignment horizontal="left"/>
      <protection/>
    </xf>
    <xf numFmtId="0" fontId="17" fillId="0" borderId="16" xfId="69" applyFont="1" applyFill="1" applyBorder="1" applyAlignment="1" applyProtection="1">
      <alignment horizontal="left"/>
      <protection/>
    </xf>
    <xf numFmtId="164" fontId="3" fillId="0" borderId="16" xfId="69" applyNumberFormat="1" applyFont="1" applyFill="1" applyBorder="1" applyAlignment="1" applyProtection="1">
      <alignment horizontal="left"/>
      <protection/>
    </xf>
    <xf numFmtId="164" fontId="3" fillId="0" borderId="20" xfId="69" applyNumberFormat="1" applyFont="1" applyFill="1" applyBorder="1" applyAlignment="1" applyProtection="1">
      <alignment horizontal="left"/>
      <protection/>
    </xf>
    <xf numFmtId="0" fontId="17" fillId="0" borderId="0" xfId="69" applyFont="1" applyFill="1" applyBorder="1" applyAlignment="1" applyProtection="1">
      <alignment horizontal="left"/>
      <protection/>
    </xf>
    <xf numFmtId="164" fontId="3" fillId="0" borderId="16" xfId="69" applyNumberFormat="1" applyFont="1" applyFill="1" applyBorder="1" applyAlignment="1" applyProtection="1" quotePrefix="1">
      <alignment horizontal="left"/>
      <protection/>
    </xf>
    <xf numFmtId="0" fontId="13" fillId="33" borderId="0" xfId="69" applyFont="1" applyFill="1" applyBorder="1" applyAlignment="1" applyProtection="1">
      <alignment horizontal="left" vertical="top"/>
      <protection locked="0"/>
    </xf>
    <xf numFmtId="0" fontId="13" fillId="33" borderId="0" xfId="69" applyFont="1" applyFill="1" applyBorder="1" applyAlignment="1" applyProtection="1">
      <alignment horizontal="left" vertical="top" wrapText="1"/>
      <protection locked="0"/>
    </xf>
    <xf numFmtId="0" fontId="6" fillId="33" borderId="20" xfId="69" applyFont="1" applyFill="1" applyBorder="1" applyAlignment="1" applyProtection="1">
      <alignment horizontal="left"/>
      <protection/>
    </xf>
    <xf numFmtId="0" fontId="6" fillId="33" borderId="0" xfId="69" applyFont="1" applyFill="1" applyBorder="1" applyAlignment="1" applyProtection="1">
      <alignment horizontal="left"/>
      <protection/>
    </xf>
    <xf numFmtId="0" fontId="7" fillId="33" borderId="20" xfId="69" applyFont="1" applyFill="1" applyBorder="1" applyAlignment="1" applyProtection="1">
      <alignment horizontal="left"/>
      <protection/>
    </xf>
    <xf numFmtId="0" fontId="6" fillId="33" borderId="16" xfId="69" applyFont="1" applyFill="1" applyBorder="1" applyAlignment="1" applyProtection="1">
      <alignment horizontal="left" wrapText="1"/>
      <protection/>
    </xf>
    <xf numFmtId="0" fontId="7" fillId="33" borderId="23" xfId="69" applyFont="1" applyFill="1" applyBorder="1" applyAlignment="1" applyProtection="1">
      <alignment horizontal="left"/>
      <protection/>
    </xf>
    <xf numFmtId="0" fontId="10" fillId="34" borderId="0" xfId="69" applyFont="1" applyFill="1" applyBorder="1" applyAlignment="1" applyProtection="1">
      <alignment horizontal="left"/>
      <protection/>
    </xf>
    <xf numFmtId="0" fontId="6" fillId="34" borderId="0" xfId="69" applyFont="1" applyFill="1" applyBorder="1" applyAlignment="1" applyProtection="1">
      <alignment horizontal="left"/>
      <protection/>
    </xf>
    <xf numFmtId="0" fontId="7" fillId="34" borderId="0" xfId="69" applyFont="1" applyFill="1" applyBorder="1" applyAlignment="1" applyProtection="1">
      <alignment horizontal="left"/>
      <protection/>
    </xf>
    <xf numFmtId="0" fontId="6" fillId="0" borderId="0" xfId="69" applyFont="1" applyFill="1" applyBorder="1" applyAlignment="1" applyProtection="1">
      <alignment horizontal="left"/>
      <protection/>
    </xf>
    <xf numFmtId="0" fontId="13" fillId="33" borderId="0" xfId="69" applyFont="1" applyFill="1" applyAlignment="1" applyProtection="1">
      <alignment horizontal="left" wrapText="1"/>
      <protection locked="0"/>
    </xf>
    <xf numFmtId="0" fontId="6" fillId="0" borderId="16" xfId="69" applyFont="1" applyFill="1" applyBorder="1" applyAlignment="1" applyProtection="1">
      <alignment horizontal="left"/>
      <protection/>
    </xf>
    <xf numFmtId="0" fontId="22" fillId="0" borderId="0" xfId="69" applyFont="1" applyFill="1" applyBorder="1" applyAlignment="1" applyProtection="1">
      <alignment horizontal="left"/>
      <protection/>
    </xf>
    <xf numFmtId="0" fontId="10" fillId="34" borderId="0" xfId="69" applyFont="1" applyFill="1" applyBorder="1" applyAlignment="1" applyProtection="1">
      <alignment horizontal="left"/>
      <protection locked="0"/>
    </xf>
    <xf numFmtId="0" fontId="13" fillId="0" borderId="16" xfId="69" applyFont="1" applyFill="1" applyBorder="1" applyAlignment="1" applyProtection="1">
      <alignment horizontal="left"/>
      <protection/>
    </xf>
    <xf numFmtId="0" fontId="22" fillId="0" borderId="16" xfId="69" applyFont="1" applyFill="1" applyBorder="1" applyAlignment="1" applyProtection="1">
      <alignment horizontal="left"/>
      <protection/>
    </xf>
    <xf numFmtId="0" fontId="22" fillId="33" borderId="23" xfId="69" applyFont="1" applyFill="1" applyBorder="1" applyAlignment="1" applyProtection="1">
      <alignment horizontal="left"/>
      <protection/>
    </xf>
    <xf numFmtId="0" fontId="10" fillId="34" borderId="0" xfId="69" applyFont="1" applyFill="1" applyBorder="1" applyAlignment="1" applyProtection="1">
      <alignment horizontal="left" vertical="top" wrapText="1"/>
      <protection locked="0"/>
    </xf>
    <xf numFmtId="41" fontId="6" fillId="33" borderId="11" xfId="69" applyNumberFormat="1" applyFont="1" applyFill="1" applyBorder="1" applyAlignment="1" applyProtection="1">
      <alignment horizontal="center"/>
      <protection/>
    </xf>
    <xf numFmtId="41" fontId="6" fillId="33" borderId="12" xfId="69" applyNumberFormat="1" applyFont="1" applyFill="1" applyBorder="1" applyAlignment="1" applyProtection="1">
      <alignment horizontal="center"/>
      <protection/>
    </xf>
    <xf numFmtId="41" fontId="6" fillId="33" borderId="13" xfId="69" applyNumberFormat="1" applyFont="1" applyFill="1" applyBorder="1" applyAlignment="1" applyProtection="1">
      <alignment horizontal="center"/>
      <protection/>
    </xf>
    <xf numFmtId="0" fontId="6" fillId="33" borderId="0" xfId="69" applyFont="1" applyFill="1" applyBorder="1" applyAlignment="1" applyProtection="1">
      <alignment horizontal="left" wrapText="1"/>
      <protection/>
    </xf>
    <xf numFmtId="0" fontId="13" fillId="34" borderId="0" xfId="69" applyFont="1" applyFill="1" applyBorder="1" applyAlignment="1" applyProtection="1">
      <alignment horizontal="left"/>
      <protection locked="0"/>
    </xf>
    <xf numFmtId="0" fontId="186" fillId="34" borderId="0" xfId="69" applyFont="1" applyFill="1" applyBorder="1" applyAlignment="1" applyProtection="1">
      <alignment horizontal="left"/>
      <protection locked="0"/>
    </xf>
    <xf numFmtId="41" fontId="7" fillId="33" borderId="10" xfId="69" applyNumberFormat="1" applyFont="1" applyFill="1" applyBorder="1" applyAlignment="1" applyProtection="1">
      <alignment horizontal="center"/>
      <protection/>
    </xf>
    <xf numFmtId="41" fontId="7" fillId="33" borderId="18" xfId="69" applyNumberFormat="1" applyFont="1" applyFill="1" applyBorder="1" applyAlignment="1" applyProtection="1">
      <alignment horizontal="center"/>
      <protection/>
    </xf>
    <xf numFmtId="0" fontId="3" fillId="0" borderId="16" xfId="69" applyFont="1" applyFill="1" applyBorder="1" applyAlignment="1" applyProtection="1">
      <alignment horizontal="left"/>
      <protection/>
    </xf>
    <xf numFmtId="0" fontId="17" fillId="34" borderId="0" xfId="69" applyFont="1" applyFill="1" applyBorder="1" applyAlignment="1" applyProtection="1">
      <alignment horizontal="left"/>
      <protection/>
    </xf>
    <xf numFmtId="0" fontId="22" fillId="35" borderId="0" xfId="69" applyFont="1" applyFill="1" applyAlignment="1" applyProtection="1">
      <alignment horizontal="left"/>
      <protection/>
    </xf>
    <xf numFmtId="0" fontId="10" fillId="33" borderId="0" xfId="69" applyFont="1" applyFill="1" applyBorder="1" applyAlignment="1" applyProtection="1">
      <alignment horizontal="left" vertical="top"/>
      <protection locked="0"/>
    </xf>
    <xf numFmtId="0" fontId="10" fillId="35" borderId="0" xfId="69" applyFont="1" applyFill="1" applyBorder="1" applyAlignment="1" applyProtection="1">
      <alignment horizontal="left" vertical="top" wrapText="1"/>
      <protection locked="0"/>
    </xf>
    <xf numFmtId="0" fontId="10" fillId="35" borderId="0" xfId="69" applyFont="1" applyFill="1" applyBorder="1" applyAlignment="1" applyProtection="1">
      <alignment horizontal="left" vertical="top"/>
      <protection locked="0"/>
    </xf>
    <xf numFmtId="41" fontId="13" fillId="35" borderId="18" xfId="69" applyNumberFormat="1" applyFont="1" applyFill="1" applyBorder="1" applyAlignment="1" applyProtection="1">
      <alignment horizontal="center"/>
      <protection/>
    </xf>
    <xf numFmtId="0" fontId="10" fillId="35" borderId="0" xfId="69" applyFont="1" applyFill="1" applyAlignment="1" applyProtection="1">
      <alignment horizontal="left"/>
      <protection/>
    </xf>
    <xf numFmtId="0" fontId="10" fillId="35" borderId="0" xfId="69" applyFont="1" applyFill="1" applyBorder="1" applyAlignment="1" applyProtection="1">
      <alignment horizontal="left"/>
      <protection locked="0"/>
    </xf>
    <xf numFmtId="0" fontId="10" fillId="35" borderId="0" xfId="69" applyFont="1" applyFill="1" applyBorder="1" applyAlignment="1" applyProtection="1">
      <alignment horizontal="left" wrapText="1"/>
      <protection locked="0"/>
    </xf>
    <xf numFmtId="0" fontId="22" fillId="33" borderId="0" xfId="69" applyFont="1" applyFill="1" applyAlignment="1" applyProtection="1">
      <alignment horizontal="left"/>
      <protection/>
    </xf>
    <xf numFmtId="0" fontId="48" fillId="35" borderId="0" xfId="69" applyFont="1" applyFill="1" applyBorder="1" applyAlignment="1" applyProtection="1" quotePrefix="1">
      <alignment horizontal="center"/>
      <protection/>
    </xf>
    <xf numFmtId="0" fontId="22" fillId="34" borderId="16" xfId="69" applyFont="1" applyFill="1" applyBorder="1" applyAlignment="1" applyProtection="1">
      <alignment horizontal="left" wrapText="1"/>
      <protection/>
    </xf>
    <xf numFmtId="0" fontId="10" fillId="33" borderId="0" xfId="69" applyFont="1" applyFill="1" applyBorder="1" applyAlignment="1" applyProtection="1">
      <alignment horizontal="left" vertical="top" wrapText="1"/>
      <protection locked="0"/>
    </xf>
    <xf numFmtId="0" fontId="22" fillId="33" borderId="16" xfId="69" applyFont="1" applyFill="1" applyBorder="1" applyAlignment="1" applyProtection="1">
      <alignment horizontal="left" wrapText="1"/>
      <protection/>
    </xf>
    <xf numFmtId="0" fontId="72" fillId="33" borderId="0" xfId="69" applyFont="1" applyFill="1" applyAlignment="1" applyProtection="1">
      <alignment horizontal="left"/>
      <protection/>
    </xf>
    <xf numFmtId="0" fontId="7" fillId="33" borderId="16" xfId="69" applyFont="1" applyFill="1" applyBorder="1" applyAlignment="1" applyProtection="1">
      <alignment horizontal="left"/>
      <protection/>
    </xf>
    <xf numFmtId="0" fontId="6" fillId="34" borderId="15" xfId="69" applyFont="1" applyFill="1" applyBorder="1" applyAlignment="1" applyProtection="1">
      <alignment horizontal="left"/>
      <protection/>
    </xf>
    <xf numFmtId="0" fontId="6" fillId="34" borderId="0" xfId="69" applyFont="1" applyFill="1" applyAlignment="1" applyProtection="1">
      <alignment horizontal="left"/>
      <protection/>
    </xf>
    <xf numFmtId="0" fontId="7" fillId="34" borderId="0" xfId="69" applyFont="1" applyFill="1" applyAlignment="1" applyProtection="1">
      <alignment horizontal="left"/>
      <protection/>
    </xf>
    <xf numFmtId="0" fontId="7" fillId="34" borderId="15" xfId="69" applyFont="1" applyFill="1" applyBorder="1" applyAlignment="1" applyProtection="1">
      <alignment horizontal="left"/>
      <protection/>
    </xf>
    <xf numFmtId="0" fontId="0" fillId="34" borderId="15" xfId="69" applyFill="1" applyBorder="1" applyAlignment="1" applyProtection="1">
      <alignment horizontal="left"/>
      <protection/>
    </xf>
    <xf numFmtId="10" fontId="7" fillId="34" borderId="16" xfId="97" applyNumberFormat="1" applyFont="1" applyFill="1" applyBorder="1" applyAlignment="1" applyProtection="1">
      <alignment horizontal="left"/>
      <protection/>
    </xf>
    <xf numFmtId="10" fontId="7" fillId="34" borderId="38" xfId="97" applyNumberFormat="1" applyFont="1" applyFill="1" applyBorder="1" applyAlignment="1" applyProtection="1">
      <alignment horizontal="left"/>
      <protection/>
    </xf>
    <xf numFmtId="37" fontId="10" fillId="33" borderId="0" xfId="94" applyFont="1" applyFill="1" applyBorder="1" applyAlignment="1" applyProtection="1">
      <alignment horizontal="left" vertical="top"/>
      <protection locked="0"/>
    </xf>
    <xf numFmtId="0" fontId="7" fillId="34" borderId="16" xfId="93" applyFont="1" applyFill="1" applyBorder="1" applyAlignment="1" applyProtection="1">
      <alignment horizontal="left"/>
      <protection/>
    </xf>
    <xf numFmtId="0" fontId="7" fillId="34" borderId="38" xfId="93" applyFont="1" applyFill="1" applyBorder="1" applyAlignment="1" applyProtection="1">
      <alignment horizontal="left"/>
      <protection/>
    </xf>
    <xf numFmtId="37" fontId="7" fillId="35" borderId="0" xfId="94" applyFont="1" applyFill="1" applyAlignment="1" applyProtection="1">
      <alignment horizontal="left" wrapText="1"/>
      <protection/>
    </xf>
    <xf numFmtId="0" fontId="162" fillId="38" borderId="0" xfId="93" applyFont="1" applyFill="1" applyBorder="1" applyAlignment="1" applyProtection="1">
      <alignment horizontal="center" vertical="center" wrapText="1"/>
      <protection/>
    </xf>
    <xf numFmtId="37" fontId="10" fillId="0" borderId="0" xfId="94" applyFont="1" applyFill="1" applyBorder="1" applyAlignment="1" applyProtection="1">
      <alignment horizontal="left" vertical="top" wrapText="1"/>
      <protection locked="0"/>
    </xf>
    <xf numFmtId="37" fontId="7" fillId="35" borderId="16" xfId="94" applyFont="1" applyFill="1" applyBorder="1" applyAlignment="1" applyProtection="1">
      <alignment horizontal="left"/>
      <protection/>
    </xf>
    <xf numFmtId="0" fontId="0" fillId="35" borderId="0" xfId="92" applyFont="1" applyFill="1" applyBorder="1" applyAlignment="1" applyProtection="1">
      <alignment horizontal="left"/>
      <protection/>
    </xf>
    <xf numFmtId="37" fontId="7" fillId="35" borderId="0" xfId="94" applyFont="1" applyFill="1" applyBorder="1" applyAlignment="1" applyProtection="1">
      <alignment horizontal="left"/>
      <protection/>
    </xf>
    <xf numFmtId="41" fontId="7" fillId="35" borderId="12" xfId="42" applyNumberFormat="1" applyFont="1" applyFill="1" applyBorder="1" applyAlignment="1" applyProtection="1">
      <alignment horizontal="center"/>
      <protection/>
    </xf>
    <xf numFmtId="0" fontId="3" fillId="33" borderId="0" xfId="93" applyFont="1" applyFill="1" applyBorder="1" applyAlignment="1" applyProtection="1">
      <alignment horizontal="left"/>
      <protection/>
    </xf>
    <xf numFmtId="0" fontId="6" fillId="33" borderId="0" xfId="93" applyFont="1" applyFill="1" applyBorder="1" applyAlignment="1" applyProtection="1">
      <alignment horizontal="left"/>
      <protection/>
    </xf>
    <xf numFmtId="0" fontId="6" fillId="33" borderId="15" xfId="93" applyFont="1" applyFill="1" applyBorder="1" applyAlignment="1" applyProtection="1">
      <alignment horizontal="left"/>
      <protection/>
    </xf>
    <xf numFmtId="0" fontId="7" fillId="34" borderId="20" xfId="93" applyFont="1" applyFill="1" applyBorder="1" applyAlignment="1" applyProtection="1">
      <alignment horizontal="left"/>
      <protection/>
    </xf>
    <xf numFmtId="0" fontId="7" fillId="34" borderId="39" xfId="93" applyFont="1" applyFill="1" applyBorder="1" applyAlignment="1" applyProtection="1">
      <alignment horizontal="left"/>
      <protection/>
    </xf>
    <xf numFmtId="37" fontId="10" fillId="33" borderId="0" xfId="94" applyFont="1" applyFill="1" applyBorder="1" applyAlignment="1" applyProtection="1">
      <alignment horizontal="left" vertical="top" wrapText="1"/>
      <protection locked="0"/>
    </xf>
    <xf numFmtId="0" fontId="6" fillId="34" borderId="0" xfId="93" applyFont="1" applyFill="1" applyBorder="1" applyAlignment="1" applyProtection="1">
      <alignment horizontal="left"/>
      <protection/>
    </xf>
    <xf numFmtId="0" fontId="6" fillId="34" borderId="15" xfId="93" applyFont="1" applyFill="1" applyBorder="1" applyAlignment="1" applyProtection="1">
      <alignment horizontal="left"/>
      <protection/>
    </xf>
    <xf numFmtId="0" fontId="7" fillId="34" borderId="0" xfId="93" applyFont="1" applyFill="1" applyBorder="1" applyAlignment="1" applyProtection="1">
      <alignment horizontal="center"/>
      <protection/>
    </xf>
    <xf numFmtId="0" fontId="6" fillId="34" borderId="0" xfId="93" applyFont="1" applyFill="1" applyBorder="1" applyAlignment="1" applyProtection="1">
      <alignment horizontal="left" wrapText="1"/>
      <protection/>
    </xf>
    <xf numFmtId="0" fontId="7" fillId="34" borderId="23" xfId="93" applyFont="1" applyFill="1" applyBorder="1" applyAlignment="1" applyProtection="1">
      <alignment horizontal="left"/>
      <protection/>
    </xf>
    <xf numFmtId="0" fontId="7" fillId="34" borderId="42" xfId="93" applyFont="1" applyFill="1" applyBorder="1" applyAlignment="1" applyProtection="1">
      <alignment horizontal="left"/>
      <protection/>
    </xf>
    <xf numFmtId="10" fontId="7" fillId="34" borderId="20" xfId="97" applyNumberFormat="1" applyFont="1" applyFill="1" applyBorder="1" applyAlignment="1" applyProtection="1">
      <alignment horizontal="left"/>
      <protection/>
    </xf>
    <xf numFmtId="10" fontId="7" fillId="34" borderId="39" xfId="97" applyNumberFormat="1" applyFont="1" applyFill="1" applyBorder="1" applyAlignment="1" applyProtection="1">
      <alignment horizontal="left"/>
      <protection/>
    </xf>
    <xf numFmtId="0" fontId="10" fillId="33" borderId="12" xfId="69" applyFont="1" applyFill="1" applyBorder="1" applyAlignment="1" applyProtection="1">
      <alignment horizontal="center"/>
      <protection/>
    </xf>
    <xf numFmtId="167" fontId="10" fillId="33" borderId="18" xfId="69" applyNumberFormat="1" applyFont="1" applyFill="1" applyBorder="1" applyAlignment="1" applyProtection="1">
      <alignment horizontal="right" wrapText="1"/>
      <protection/>
    </xf>
    <xf numFmtId="167" fontId="10" fillId="33" borderId="22" xfId="69" applyNumberFormat="1" applyFont="1" applyFill="1" applyBorder="1" applyAlignment="1" applyProtection="1">
      <alignment horizontal="right" wrapText="1"/>
      <protection/>
    </xf>
    <xf numFmtId="41" fontId="10" fillId="33" borderId="12" xfId="69" applyNumberFormat="1" applyFont="1" applyFill="1" applyBorder="1" applyAlignment="1" applyProtection="1">
      <alignment horizontal="center"/>
      <protection/>
    </xf>
    <xf numFmtId="0" fontId="10" fillId="33" borderId="22" xfId="69" applyFont="1" applyFill="1" applyBorder="1" applyAlignment="1" applyProtection="1">
      <alignment horizontal="center"/>
      <protection/>
    </xf>
    <xf numFmtId="41" fontId="51" fillId="33" borderId="11" xfId="69" applyNumberFormat="1" applyFont="1" applyFill="1" applyBorder="1" applyAlignment="1" applyProtection="1">
      <alignment horizontal="center"/>
      <protection/>
    </xf>
    <xf numFmtId="41" fontId="51" fillId="33" borderId="12" xfId="69" applyNumberFormat="1" applyFont="1" applyFill="1" applyBorder="1" applyAlignment="1" applyProtection="1">
      <alignment horizontal="center"/>
      <protection/>
    </xf>
    <xf numFmtId="0" fontId="187" fillId="33" borderId="0" xfId="69" applyFont="1" applyFill="1" applyAlignment="1" applyProtection="1" quotePrefix="1">
      <alignment horizontal="left"/>
      <protection/>
    </xf>
    <xf numFmtId="0" fontId="85" fillId="0" borderId="0" xfId="69" applyFont="1" applyFill="1" applyBorder="1" applyAlignment="1" applyProtection="1">
      <alignment horizontal="left" wrapText="1"/>
      <protection locked="0"/>
    </xf>
    <xf numFmtId="0" fontId="178" fillId="0" borderId="0" xfId="69" applyFont="1" applyFill="1" applyBorder="1" applyAlignment="1" applyProtection="1">
      <alignment horizontal="left" wrapText="1"/>
      <protection locked="0"/>
    </xf>
    <xf numFmtId="0" fontId="51" fillId="33" borderId="20" xfId="69" applyFont="1" applyFill="1" applyBorder="1" applyAlignment="1" applyProtection="1">
      <alignment horizontal="left"/>
      <protection/>
    </xf>
    <xf numFmtId="0" fontId="85" fillId="0" borderId="0" xfId="69" applyFont="1" applyFill="1" applyAlignment="1" applyProtection="1">
      <alignment horizontal="left"/>
      <protection locked="0"/>
    </xf>
    <xf numFmtId="0" fontId="178" fillId="0" borderId="0" xfId="69" applyFont="1" applyFill="1" applyAlignment="1" applyProtection="1" quotePrefix="1">
      <alignment horizontal="left"/>
      <protection locked="0"/>
    </xf>
    <xf numFmtId="0" fontId="10" fillId="33" borderId="0" xfId="69" applyFont="1" applyFill="1" applyBorder="1" applyAlignment="1" applyProtection="1">
      <alignment horizontal="center"/>
      <protection/>
    </xf>
    <xf numFmtId="0" fontId="51" fillId="33" borderId="23" xfId="69" applyFont="1" applyFill="1" applyBorder="1" applyAlignment="1" applyProtection="1">
      <alignment horizontal="left"/>
      <protection/>
    </xf>
    <xf numFmtId="37" fontId="12" fillId="0" borderId="0" xfId="79" applyFont="1" applyFill="1" applyProtection="1">
      <alignment/>
      <protection/>
    </xf>
    <xf numFmtId="37" fontId="0" fillId="0" borderId="0" xfId="79" applyFont="1" applyFill="1" applyProtection="1">
      <alignment/>
      <protection/>
    </xf>
    <xf numFmtId="0" fontId="53" fillId="38" borderId="0" xfId="69" applyFont="1" applyFill="1" applyAlignment="1" applyProtection="1">
      <alignment horizontal="center" wrapText="1"/>
      <protection/>
    </xf>
    <xf numFmtId="0" fontId="3" fillId="33" borderId="12" xfId="69" applyFont="1" applyFill="1" applyBorder="1" applyAlignment="1" applyProtection="1">
      <alignment horizontal="center" wrapText="1"/>
      <protection/>
    </xf>
    <xf numFmtId="0" fontId="3" fillId="33" borderId="0" xfId="69" applyFont="1" applyFill="1" applyBorder="1" applyAlignment="1" applyProtection="1" quotePrefix="1">
      <alignment horizontal="left" wrapText="1"/>
      <protection/>
    </xf>
    <xf numFmtId="0" fontId="3" fillId="33" borderId="0" xfId="69" applyFont="1" applyFill="1" applyAlignment="1" applyProtection="1" quotePrefix="1">
      <alignment horizontal="right" wrapText="1" indent="1"/>
      <protection/>
    </xf>
    <xf numFmtId="0" fontId="3" fillId="33" borderId="22" xfId="69" applyFont="1" applyFill="1" applyBorder="1" applyAlignment="1" applyProtection="1" quotePrefix="1">
      <alignment horizontal="right" wrapText="1" indent="1"/>
      <protection/>
    </xf>
    <xf numFmtId="0" fontId="10" fillId="35" borderId="0" xfId="69" applyFont="1" applyFill="1" applyAlignment="1" applyProtection="1">
      <alignment horizontal="left"/>
      <protection locked="0"/>
    </xf>
    <xf numFmtId="37" fontId="13" fillId="0" borderId="0" xfId="80" applyFont="1" applyFill="1" applyAlignment="1" applyProtection="1">
      <alignment horizontal="left"/>
      <protection locked="0"/>
    </xf>
    <xf numFmtId="37" fontId="0" fillId="0" borderId="0" xfId="80" applyFont="1" applyFill="1" applyProtection="1">
      <alignment/>
      <protection locked="0"/>
    </xf>
    <xf numFmtId="0" fontId="3" fillId="35" borderId="16" xfId="69" applyFont="1" applyFill="1" applyBorder="1" applyAlignment="1" applyProtection="1" quotePrefix="1">
      <alignment horizontal="left"/>
      <protection/>
    </xf>
    <xf numFmtId="0" fontId="17" fillId="35" borderId="16" xfId="69" applyFont="1" applyFill="1" applyBorder="1" applyAlignment="1" applyProtection="1">
      <alignment horizontal="left"/>
      <protection/>
    </xf>
    <xf numFmtId="0" fontId="3" fillId="35" borderId="0" xfId="69" applyFont="1" applyFill="1" applyAlignment="1" applyProtection="1" quotePrefix="1">
      <alignment horizontal="right" wrapText="1" indent="1"/>
      <protection/>
    </xf>
    <xf numFmtId="0" fontId="3" fillId="35" borderId="22" xfId="69" applyFont="1" applyFill="1" applyBorder="1" applyAlignment="1" applyProtection="1" quotePrefix="1">
      <alignment horizontal="right" wrapText="1" indent="1"/>
      <protection/>
    </xf>
    <xf numFmtId="49" fontId="17" fillId="33" borderId="0" xfId="72" applyNumberFormat="1" applyFont="1" applyFill="1" applyBorder="1" applyAlignment="1" applyProtection="1">
      <alignment horizontal="left" vertical="center"/>
      <protection/>
    </xf>
    <xf numFmtId="0" fontId="3" fillId="35" borderId="20" xfId="69" applyFont="1" applyFill="1" applyBorder="1" applyAlignment="1" applyProtection="1" quotePrefix="1">
      <alignment horizontal="left"/>
      <protection/>
    </xf>
    <xf numFmtId="0" fontId="53" fillId="38" borderId="0" xfId="69" applyFont="1" applyFill="1" applyAlignment="1" applyProtection="1">
      <alignment horizontal="center" vertical="center" wrapText="1"/>
      <protection/>
    </xf>
    <xf numFmtId="0" fontId="3" fillId="35" borderId="12" xfId="69" applyFont="1" applyFill="1" applyBorder="1" applyAlignment="1" applyProtection="1">
      <alignment horizontal="center"/>
      <protection/>
    </xf>
    <xf numFmtId="0" fontId="3" fillId="35" borderId="0" xfId="69" applyFont="1" applyFill="1" applyAlignment="1" applyProtection="1">
      <alignment horizontal="center"/>
      <protection/>
    </xf>
    <xf numFmtId="0" fontId="3" fillId="33" borderId="22" xfId="69" applyFont="1" applyFill="1" applyBorder="1" applyAlignment="1" applyProtection="1" quotePrefix="1">
      <alignment horizontal="center" wrapText="1"/>
      <protection/>
    </xf>
    <xf numFmtId="0" fontId="30" fillId="33" borderId="0" xfId="70" applyFont="1" applyFill="1" applyAlignment="1" applyProtection="1">
      <alignment horizontal="left"/>
      <protection locked="0"/>
    </xf>
    <xf numFmtId="0" fontId="8" fillId="33" borderId="0" xfId="70" applyFont="1" applyFill="1" applyBorder="1" applyAlignment="1" applyProtection="1">
      <alignment horizontal="left"/>
      <protection/>
    </xf>
    <xf numFmtId="0" fontId="30" fillId="34" borderId="0" xfId="70" applyFont="1" applyFill="1" applyAlignment="1" applyProtection="1">
      <alignment horizontal="left"/>
      <protection locked="0"/>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4" xfId="45"/>
    <cellStyle name="Comma 15" xfId="46"/>
    <cellStyle name="Comma 16" xfId="47"/>
    <cellStyle name="Comma 2" xfId="48"/>
    <cellStyle name="Comma 7" xfId="49"/>
    <cellStyle name="Comma 8" xfId="50"/>
    <cellStyle name="Comma 9" xfId="51"/>
    <cellStyle name="Comma_Q4-11-SFI-P1-49-v10" xfId="52"/>
    <cellStyle name="Currency" xfId="53"/>
    <cellStyle name="Currency [0]" xfId="54"/>
    <cellStyle name="Currency 2" xfId="55"/>
    <cellStyle name="Explanatory Text" xfId="56"/>
    <cellStyle name="Good" xfId="57"/>
    <cellStyle name="Heading 1" xfId="58"/>
    <cellStyle name="Heading 2" xfId="59"/>
    <cellStyle name="Heading 3" xfId="60"/>
    <cellStyle name="Heading 4" xfId="61"/>
    <cellStyle name="Input" xfId="62"/>
    <cellStyle name="Lien hypertexte" xfId="63"/>
    <cellStyle name="Linked Cell" xfId="64"/>
    <cellStyle name="Neutral" xfId="65"/>
    <cellStyle name="Normal 2" xfId="66"/>
    <cellStyle name="Normal 3" xfId="67"/>
    <cellStyle name="Normal 3 2" xfId="68"/>
    <cellStyle name="Normal_Display" xfId="69"/>
    <cellStyle name="Normal_Display_1" xfId="70"/>
    <cellStyle name="Normal_Display_Display" xfId="71"/>
    <cellStyle name="Normal_Presentation July" xfId="72"/>
    <cellStyle name="Normal_Q1_12_SFI-P1-50 ABS_p16" xfId="73"/>
    <cellStyle name="Normal_Q1_12_SFI-P1-50 AUM_p17" xfId="74"/>
    <cellStyle name="Normal_Q1_12_SFI-P1-50 BSQ_p11" xfId="75"/>
    <cellStyle name="Normal_Q1_12_SFI-P1-50 C3_p23" xfId="76"/>
    <cellStyle name="Normal_Q1_12_SFI-P1-50 CHG_p13" xfId="77"/>
    <cellStyle name="Normal_Q1_12_SFI-P1-50 CI_p18" xfId="78"/>
    <cellStyle name="Normal_Q1_12_SFI-P1-50 DR_p28" xfId="79"/>
    <cellStyle name="Normal_Q1_12_SFI-P1-50 FV_p30" xfId="80"/>
    <cellStyle name="Normal_Q1_12_SFI-P1-50 GIL_p19" xfId="81"/>
    <cellStyle name="Normal_Q1_12_SFI-P1-50 HLQ_p1" xfId="82"/>
    <cellStyle name="Normal_Q1_12_SFI-P1-50 NII_p3" xfId="83"/>
    <cellStyle name="Normal_Q1_12_SFI-P1-50 NIL_p22" xfId="84"/>
    <cellStyle name="Normal_Q1_12_SFI-P1-50 NIX_p4" xfId="85"/>
    <cellStyle name="Normal_Q1_12_SFI-P1-50 OTHER_p9" xfId="86"/>
    <cellStyle name="Normal_Q1_12_SFI-P1-50 RTL MKTS_p6" xfId="87"/>
    <cellStyle name="Normal_Q1_12_SFI-P1-50 TR REV&amp;BRK-COMM_p10" xfId="88"/>
    <cellStyle name="Normal_Q1_12_SFI-P1-50 WMGMT_p7" xfId="89"/>
    <cellStyle name="Normal_Q1_12_SFI-P1-50 WMKRT IS_p8" xfId="90"/>
    <cellStyle name="Normal_SFI-Pro-forma-final_Display" xfId="91"/>
    <cellStyle name="Normal_SFI-Pro-forma-final-CREDIT" xfId="92"/>
    <cellStyle name="Normal_SFI-Pro-forma-final-CREDIT_Display" xfId="93"/>
    <cellStyle name="Normal_Sheet1_Display" xfId="94"/>
    <cellStyle name="Note" xfId="95"/>
    <cellStyle name="Output" xfId="96"/>
    <cellStyle name="Percent" xfId="97"/>
    <cellStyle name="Percent 14" xfId="98"/>
    <cellStyle name="Percent 15" xfId="99"/>
    <cellStyle name="Percent 16" xfId="100"/>
    <cellStyle name="Percent 2" xfId="101"/>
    <cellStyle name="Title" xfId="102"/>
    <cellStyle name="Total" xfId="103"/>
    <cellStyle name="Warning Text" xfId="104"/>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7115175</xdr:colOff>
      <xdr:row>9</xdr:row>
      <xdr:rowOff>28575</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6096000" cy="560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zoomScale="50" zoomScaleNormal="50" zoomScalePageLayoutView="0" workbookViewId="0" topLeftCell="A1">
      <selection activeCell="O14" sqref="O14"/>
    </sheetView>
  </sheetViews>
  <sheetFormatPr defaultColWidth="8.8515625" defaultRowHeight="12.75"/>
  <cols>
    <col min="1" max="1" width="118.7109375" style="1531" customWidth="1"/>
    <col min="2" max="2" width="118.8515625" style="1531" customWidth="1"/>
    <col min="3" max="3" width="16.7109375" style="1531" customWidth="1"/>
    <col min="4" max="16384" width="9.140625" style="1531" customWidth="1"/>
  </cols>
  <sheetData>
    <row r="1" spans="1:7" s="1532" customFormat="1" ht="39.75" customHeight="1">
      <c r="A1" s="1530"/>
      <c r="B1" s="1530"/>
      <c r="C1" s="1531"/>
      <c r="D1" s="1531"/>
      <c r="E1" s="1531"/>
      <c r="F1" s="1531"/>
      <c r="G1" s="1531"/>
    </row>
    <row r="2" spans="1:7" s="1532" customFormat="1" ht="39.75" customHeight="1">
      <c r="A2" s="1530"/>
      <c r="B2" s="1530"/>
      <c r="C2" s="1531"/>
      <c r="D2" s="1531"/>
      <c r="E2" s="1531"/>
      <c r="F2" s="1531"/>
      <c r="G2" s="1531"/>
    </row>
    <row r="3" spans="1:2" ht="75.75">
      <c r="A3" s="1530"/>
      <c r="B3" s="1533" t="s">
        <v>497</v>
      </c>
    </row>
    <row r="4" spans="1:7" s="1532" customFormat="1" ht="75.75">
      <c r="A4" s="1530"/>
      <c r="B4" s="1533" t="s">
        <v>498</v>
      </c>
      <c r="C4" s="1531"/>
      <c r="D4" s="1531"/>
      <c r="E4" s="1531"/>
      <c r="F4" s="1531"/>
      <c r="G4" s="1531"/>
    </row>
    <row r="5" spans="1:7" s="1532" customFormat="1" ht="75.75">
      <c r="A5" s="1530"/>
      <c r="B5" s="1533" t="s">
        <v>499</v>
      </c>
      <c r="C5" s="1531"/>
      <c r="D5" s="1531"/>
      <c r="E5" s="1531"/>
      <c r="F5" s="1531"/>
      <c r="G5" s="1531"/>
    </row>
    <row r="6" spans="1:7" s="1532" customFormat="1" ht="39.75" customHeight="1">
      <c r="A6" s="1530"/>
      <c r="B6" s="1534"/>
      <c r="C6" s="1531"/>
      <c r="D6" s="1531"/>
      <c r="E6" s="1531"/>
      <c r="F6" s="1531"/>
      <c r="G6" s="1531"/>
    </row>
    <row r="7" spans="1:7" s="1532" customFormat="1" ht="49.5">
      <c r="A7" s="1530"/>
      <c r="B7" s="1535" t="s">
        <v>500</v>
      </c>
      <c r="C7" s="1531"/>
      <c r="D7" s="1531"/>
      <c r="E7" s="1531"/>
      <c r="F7" s="1531"/>
      <c r="G7" s="1531"/>
    </row>
    <row r="8" spans="1:7" s="1537" customFormat="1" ht="49.5">
      <c r="A8" s="1530"/>
      <c r="B8" s="1536" t="s">
        <v>836</v>
      </c>
      <c r="C8" s="1531"/>
      <c r="D8" s="1531"/>
      <c r="E8" s="1531"/>
      <c r="F8" s="1531"/>
      <c r="G8" s="1531"/>
    </row>
    <row r="9" spans="1:7" s="1537" customFormat="1" ht="39.75" customHeight="1">
      <c r="A9" s="1530"/>
      <c r="B9" s="1538"/>
      <c r="C9" s="1531"/>
      <c r="D9" s="1531"/>
      <c r="E9" s="1531"/>
      <c r="F9" s="1531"/>
      <c r="G9" s="1531"/>
    </row>
    <row r="10" spans="1:8" s="1532" customFormat="1" ht="39.75" customHeight="1">
      <c r="A10" s="1530"/>
      <c r="B10" s="1530"/>
      <c r="C10" s="1531"/>
      <c r="D10" s="1531"/>
      <c r="E10" s="1531"/>
      <c r="F10" s="1531"/>
      <c r="G10" s="1531"/>
      <c r="H10" s="1539"/>
    </row>
    <row r="11" spans="1:7" s="1532" customFormat="1" ht="39.75" customHeight="1">
      <c r="A11" s="1530"/>
      <c r="B11" s="1530"/>
      <c r="C11" s="1531"/>
      <c r="D11" s="1531"/>
      <c r="E11" s="1531"/>
      <c r="F11" s="1531"/>
      <c r="G11" s="1531"/>
    </row>
    <row r="12" spans="1:7" s="1532" customFormat="1" ht="39.75" customHeight="1">
      <c r="A12" s="2273" t="s">
        <v>501</v>
      </c>
      <c r="B12" s="2273"/>
      <c r="C12" s="1531"/>
      <c r="D12" s="1531"/>
      <c r="E12" s="1531"/>
      <c r="F12" s="1531"/>
      <c r="G12" s="1531"/>
    </row>
    <row r="13" spans="1:2" s="1532" customFormat="1" ht="30.75" customHeight="1">
      <c r="A13" s="2274" t="s">
        <v>860</v>
      </c>
      <c r="B13" s="2275"/>
    </row>
    <row r="14" spans="1:2" s="1532" customFormat="1" ht="30.75" customHeight="1">
      <c r="A14" s="2273" t="s">
        <v>861</v>
      </c>
      <c r="B14" s="2273"/>
    </row>
    <row r="15" spans="1:2" s="1532" customFormat="1" ht="39.75" customHeight="1">
      <c r="A15" s="2276"/>
      <c r="B15" s="2276"/>
    </row>
    <row r="16" spans="1:2" s="1532" customFormat="1" ht="39.75" customHeight="1">
      <c r="A16" s="2277"/>
      <c r="B16" s="2277"/>
    </row>
    <row r="17" s="1532" customFormat="1" ht="39.75" customHeight="1"/>
    <row r="18" ht="39.75" customHeight="1"/>
    <row r="19" ht="39.75" customHeight="1"/>
  </sheetData>
  <sheetProtection/>
  <mergeCells count="5">
    <mergeCell ref="A12:B12"/>
    <mergeCell ref="A13:B13"/>
    <mergeCell ref="A14:B14"/>
    <mergeCell ref="A15:B15"/>
    <mergeCell ref="A16:B16"/>
  </mergeCells>
  <printOptions/>
  <pageMargins left="0.2362204724409449" right="0.2362204724409449" top="0.31496062992125984" bottom="0.2362204724409449" header="0.11811023622047245" footer="0.11811023622047245"/>
  <pageSetup fitToHeight="1" fitToWidth="1" horizontalDpi="600" verticalDpi="600" orientation="landscape" scale="56" r:id="rId2"/>
  <drawing r:id="rId1"/>
</worksheet>
</file>

<file path=xl/worksheets/sheet10.xml><?xml version="1.0" encoding="utf-8"?>
<worksheet xmlns="http://schemas.openxmlformats.org/spreadsheetml/2006/main" xmlns:r="http://schemas.openxmlformats.org/officeDocument/2006/relationships">
  <dimension ref="A1:S24"/>
  <sheetViews>
    <sheetView zoomScalePageLayoutView="0" workbookViewId="0" topLeftCell="A1">
      <selection activeCell="O14" sqref="O14"/>
    </sheetView>
  </sheetViews>
  <sheetFormatPr defaultColWidth="9.140625" defaultRowHeight="12.75"/>
  <cols>
    <col min="1" max="1" width="2.140625" style="848" customWidth="1"/>
    <col min="2" max="2" width="48.8515625" style="848" customWidth="1"/>
    <col min="3" max="3" width="7.00390625" style="849" customWidth="1"/>
    <col min="4" max="4" width="6.57421875" style="850" customWidth="1"/>
    <col min="5" max="11" width="6.57421875" style="848" customWidth="1"/>
    <col min="12" max="12" width="1.28515625" style="848" customWidth="1"/>
    <col min="13" max="13" width="2.140625" style="848" customWidth="1"/>
    <col min="14" max="14" width="1.28515625" style="848" customWidth="1"/>
    <col min="15" max="15" width="7.00390625" style="851" customWidth="1"/>
    <col min="16" max="17" width="6.421875" style="851" customWidth="1"/>
    <col min="18" max="18" width="6.421875" style="848" customWidth="1"/>
    <col min="19" max="19" width="1.28515625" style="852" customWidth="1"/>
    <col min="20" max="21" width="9.140625" style="848" customWidth="1"/>
    <col min="22" max="22" width="9.140625" style="853" customWidth="1"/>
    <col min="23" max="23" width="9.140625" style="848" customWidth="1"/>
    <col min="24" max="16384" width="9.140625" style="848" customWidth="1"/>
  </cols>
  <sheetData>
    <row r="1" spans="1:19" ht="15.75" customHeight="1">
      <c r="A1" s="2352" t="s">
        <v>207</v>
      </c>
      <c r="B1" s="2352"/>
      <c r="C1" s="2352"/>
      <c r="D1" s="2352"/>
      <c r="E1" s="2352"/>
      <c r="F1" s="2352"/>
      <c r="G1" s="2352"/>
      <c r="H1" s="2352"/>
      <c r="I1" s="2352"/>
      <c r="J1" s="2352"/>
      <c r="K1" s="2352"/>
      <c r="L1" s="2352"/>
      <c r="M1" s="2352"/>
      <c r="N1" s="2352"/>
      <c r="O1" s="2352"/>
      <c r="P1" s="2352"/>
      <c r="Q1" s="2352"/>
      <c r="R1" s="2352"/>
      <c r="S1" s="2352"/>
    </row>
    <row r="2" spans="1:19" ht="10.5" customHeight="1">
      <c r="A2" s="804"/>
      <c r="B2" s="804"/>
      <c r="C2" s="804"/>
      <c r="D2" s="804"/>
      <c r="E2" s="804"/>
      <c r="F2" s="804"/>
      <c r="G2" s="804"/>
      <c r="H2" s="804"/>
      <c r="I2" s="804"/>
      <c r="J2" s="804"/>
      <c r="K2" s="804"/>
      <c r="L2" s="804"/>
      <c r="M2" s="804"/>
      <c r="N2" s="804"/>
      <c r="O2" s="804"/>
      <c r="P2" s="804"/>
      <c r="Q2" s="804"/>
      <c r="R2" s="804"/>
      <c r="S2" s="716"/>
    </row>
    <row r="3" spans="1:19" ht="10.5" customHeight="1">
      <c r="A3" s="2395" t="s">
        <v>701</v>
      </c>
      <c r="B3" s="2395"/>
      <c r="C3" s="806"/>
      <c r="D3" s="806"/>
      <c r="E3" s="806"/>
      <c r="F3" s="806"/>
      <c r="G3" s="806"/>
      <c r="H3" s="806"/>
      <c r="I3" s="806"/>
      <c r="J3" s="806"/>
      <c r="K3" s="806"/>
      <c r="L3" s="806"/>
      <c r="M3" s="806"/>
      <c r="N3" s="806"/>
      <c r="O3" s="806"/>
      <c r="P3" s="806"/>
      <c r="Q3" s="806"/>
      <c r="R3" s="806"/>
      <c r="S3" s="807"/>
    </row>
    <row r="4" spans="1:19" ht="10.5" customHeight="1">
      <c r="A4" s="805"/>
      <c r="B4" s="805"/>
      <c r="C4" s="806"/>
      <c r="D4" s="806"/>
      <c r="E4" s="806"/>
      <c r="F4" s="806"/>
      <c r="G4" s="806"/>
      <c r="H4" s="806"/>
      <c r="I4" s="806"/>
      <c r="J4" s="806"/>
      <c r="K4" s="806"/>
      <c r="L4" s="806"/>
      <c r="M4" s="806"/>
      <c r="N4" s="806"/>
      <c r="O4" s="806"/>
      <c r="P4" s="806"/>
      <c r="Q4" s="806"/>
      <c r="R4" s="806"/>
      <c r="S4" s="807"/>
    </row>
    <row r="5" spans="1:19" ht="22.5" customHeight="1">
      <c r="A5" s="808" t="s">
        <v>208</v>
      </c>
      <c r="B5" s="2400" t="s">
        <v>597</v>
      </c>
      <c r="C5" s="2400"/>
      <c r="D5" s="2400"/>
      <c r="E5" s="2400"/>
      <c r="F5" s="2400"/>
      <c r="G5" s="2400"/>
      <c r="H5" s="2400"/>
      <c r="I5" s="2400"/>
      <c r="J5" s="2400"/>
      <c r="K5" s="2400"/>
      <c r="L5" s="2400"/>
      <c r="M5" s="2400"/>
      <c r="N5" s="2400"/>
      <c r="O5" s="2400"/>
      <c r="P5" s="2400"/>
      <c r="Q5" s="2400"/>
      <c r="R5" s="2400"/>
      <c r="S5" s="2400"/>
    </row>
    <row r="6" spans="1:19" ht="25.5" customHeight="1">
      <c r="A6" s="808" t="s">
        <v>208</v>
      </c>
      <c r="B6" s="2400" t="s">
        <v>596</v>
      </c>
      <c r="C6" s="2400"/>
      <c r="D6" s="2400"/>
      <c r="E6" s="2400"/>
      <c r="F6" s="2400"/>
      <c r="G6" s="2400"/>
      <c r="H6" s="2400"/>
      <c r="I6" s="2400"/>
      <c r="J6" s="2400"/>
      <c r="K6" s="2400"/>
      <c r="L6" s="2400"/>
      <c r="M6" s="2400"/>
      <c r="N6" s="2400"/>
      <c r="O6" s="2400"/>
      <c r="P6" s="2400"/>
      <c r="Q6" s="2400"/>
      <c r="R6" s="2400"/>
      <c r="S6" s="2400"/>
    </row>
    <row r="7" spans="1:19" ht="34.5" customHeight="1">
      <c r="A7" s="808" t="s">
        <v>208</v>
      </c>
      <c r="B7" s="2401" t="s">
        <v>699</v>
      </c>
      <c r="C7" s="2400"/>
      <c r="D7" s="2400"/>
      <c r="E7" s="2400"/>
      <c r="F7" s="2400"/>
      <c r="G7" s="2400"/>
      <c r="H7" s="2400"/>
      <c r="I7" s="2400"/>
      <c r="J7" s="2400"/>
      <c r="K7" s="2400"/>
      <c r="L7" s="2400"/>
      <c r="M7" s="2400"/>
      <c r="N7" s="2400"/>
      <c r="O7" s="2400"/>
      <c r="P7" s="2400"/>
      <c r="Q7" s="2400"/>
      <c r="R7" s="2400"/>
      <c r="S7" s="2400"/>
    </row>
    <row r="8" spans="1:19" ht="24.75" customHeight="1">
      <c r="A8" s="808" t="s">
        <v>208</v>
      </c>
      <c r="B8" s="2400" t="s">
        <v>595</v>
      </c>
      <c r="C8" s="2400"/>
      <c r="D8" s="2400"/>
      <c r="E8" s="2400"/>
      <c r="F8" s="2400"/>
      <c r="G8" s="2400"/>
      <c r="H8" s="2400"/>
      <c r="I8" s="2400"/>
      <c r="J8" s="2400"/>
      <c r="K8" s="2400"/>
      <c r="L8" s="2400"/>
      <c r="M8" s="2400"/>
      <c r="N8" s="2400"/>
      <c r="O8" s="2400"/>
      <c r="P8" s="2400"/>
      <c r="Q8" s="2400"/>
      <c r="R8" s="2400"/>
      <c r="S8" s="2400"/>
    </row>
    <row r="9" spans="1:19" ht="58.5" customHeight="1">
      <c r="A9" s="2399" t="s">
        <v>700</v>
      </c>
      <c r="B9" s="2399"/>
      <c r="C9" s="2399"/>
      <c r="D9" s="2399"/>
      <c r="E9" s="2399"/>
      <c r="F9" s="2399"/>
      <c r="G9" s="2399"/>
      <c r="H9" s="2399"/>
      <c r="I9" s="2399"/>
      <c r="J9" s="2399"/>
      <c r="K9" s="2399"/>
      <c r="L9" s="2399"/>
      <c r="M9" s="2399"/>
      <c r="N9" s="2399"/>
      <c r="O9" s="2399"/>
      <c r="P9" s="2399"/>
      <c r="Q9" s="2399"/>
      <c r="R9" s="2399"/>
      <c r="S9" s="2399"/>
    </row>
    <row r="10" spans="1:19" ht="10.5" customHeight="1">
      <c r="A10" s="809"/>
      <c r="B10" s="809"/>
      <c r="C10" s="809"/>
      <c r="D10" s="809"/>
      <c r="E10" s="809"/>
      <c r="F10" s="809"/>
      <c r="G10" s="809"/>
      <c r="H10" s="809"/>
      <c r="I10" s="809"/>
      <c r="J10" s="809"/>
      <c r="K10" s="809"/>
      <c r="L10" s="809"/>
      <c r="M10" s="809"/>
      <c r="N10" s="809"/>
      <c r="O10" s="809"/>
      <c r="P10" s="1599"/>
      <c r="Q10" s="1599"/>
      <c r="R10" s="809"/>
      <c r="S10" s="809"/>
    </row>
    <row r="11" spans="1:19" ht="10.5" customHeight="1">
      <c r="A11" s="2402" t="s">
        <v>209</v>
      </c>
      <c r="B11" s="2402"/>
      <c r="C11" s="2402"/>
      <c r="D11" s="2402"/>
      <c r="E11" s="2402"/>
      <c r="F11" s="2402"/>
      <c r="G11" s="2402"/>
      <c r="H11" s="2402"/>
      <c r="I11" s="2402"/>
      <c r="J11" s="2402"/>
      <c r="K11" s="2402"/>
      <c r="L11" s="2402"/>
      <c r="M11" s="2402"/>
      <c r="N11" s="2402"/>
      <c r="O11" s="2402"/>
      <c r="P11" s="2402"/>
      <c r="Q11" s="2402"/>
      <c r="R11" s="2402"/>
      <c r="S11" s="2402"/>
    </row>
    <row r="12" spans="1:19" ht="10.5" customHeight="1">
      <c r="A12" s="810"/>
      <c r="B12" s="810"/>
      <c r="C12" s="810"/>
      <c r="D12" s="810"/>
      <c r="E12" s="810"/>
      <c r="F12" s="810"/>
      <c r="G12" s="810"/>
      <c r="H12" s="810"/>
      <c r="I12" s="810"/>
      <c r="J12" s="810"/>
      <c r="K12" s="810"/>
      <c r="L12" s="810"/>
      <c r="M12" s="810"/>
      <c r="N12" s="810"/>
      <c r="O12" s="811"/>
      <c r="P12" s="811"/>
      <c r="Q12" s="811"/>
      <c r="R12" s="810"/>
      <c r="S12" s="810"/>
    </row>
    <row r="13" spans="1:19" ht="10.5" customHeight="1">
      <c r="A13" s="806"/>
      <c r="B13" s="806"/>
      <c r="C13" s="812"/>
      <c r="D13" s="812"/>
      <c r="E13" s="813"/>
      <c r="F13" s="813"/>
      <c r="G13" s="813"/>
      <c r="H13" s="813"/>
      <c r="I13" s="813"/>
      <c r="J13" s="813"/>
      <c r="K13" s="813"/>
      <c r="L13" s="812"/>
      <c r="M13" s="812"/>
      <c r="N13" s="812"/>
      <c r="O13" s="813"/>
      <c r="P13" s="813"/>
      <c r="Q13" s="813"/>
      <c r="R13" s="812"/>
      <c r="S13" s="807"/>
    </row>
    <row r="14" spans="1:19" ht="11.25" customHeight="1">
      <c r="A14" s="2398" t="s">
        <v>511</v>
      </c>
      <c r="B14" s="2398"/>
      <c r="C14" s="814"/>
      <c r="D14" s="815"/>
      <c r="E14" s="815"/>
      <c r="F14" s="815"/>
      <c r="G14" s="815"/>
      <c r="H14" s="815"/>
      <c r="I14" s="815"/>
      <c r="J14" s="815"/>
      <c r="K14" s="815"/>
      <c r="L14" s="816"/>
      <c r="M14" s="817"/>
      <c r="N14" s="3"/>
      <c r="O14" s="1651" t="s">
        <v>740</v>
      </c>
      <c r="P14" s="818" t="s">
        <v>22</v>
      </c>
      <c r="Q14" s="818" t="s">
        <v>22</v>
      </c>
      <c r="R14" s="818" t="s">
        <v>23</v>
      </c>
      <c r="S14" s="819"/>
    </row>
    <row r="15" spans="1:19" ht="11.25" customHeight="1">
      <c r="A15" s="1"/>
      <c r="B15" s="2"/>
      <c r="C15" s="820" t="s">
        <v>838</v>
      </c>
      <c r="D15" s="821" t="s">
        <v>733</v>
      </c>
      <c r="E15" s="821" t="s">
        <v>238</v>
      </c>
      <c r="F15" s="821" t="s">
        <v>512</v>
      </c>
      <c r="G15" s="821" t="s">
        <v>513</v>
      </c>
      <c r="H15" s="821" t="s">
        <v>514</v>
      </c>
      <c r="I15" s="821" t="s">
        <v>515</v>
      </c>
      <c r="J15" s="821" t="s">
        <v>516</v>
      </c>
      <c r="K15" s="821" t="s">
        <v>517</v>
      </c>
      <c r="L15" s="822"/>
      <c r="M15" s="823"/>
      <c r="N15" s="824"/>
      <c r="O15" s="1652" t="s">
        <v>837</v>
      </c>
      <c r="P15" s="821" t="s">
        <v>837</v>
      </c>
      <c r="Q15" s="821" t="s">
        <v>24</v>
      </c>
      <c r="R15" s="821" t="s">
        <v>24</v>
      </c>
      <c r="S15" s="825"/>
    </row>
    <row r="16" spans="1:19" ht="11.25" customHeight="1">
      <c r="A16" s="806"/>
      <c r="B16" s="806"/>
      <c r="C16" s="806"/>
      <c r="D16" s="806"/>
      <c r="E16" s="806"/>
      <c r="F16" s="806"/>
      <c r="G16" s="806"/>
      <c r="H16" s="806"/>
      <c r="I16" s="806"/>
      <c r="J16" s="806"/>
      <c r="K16" s="806"/>
      <c r="L16" s="806"/>
      <c r="M16" s="806"/>
      <c r="N16" s="806"/>
      <c r="O16" s="7"/>
      <c r="P16" s="806"/>
      <c r="Q16" s="806"/>
      <c r="R16" s="806"/>
      <c r="S16" s="806"/>
    </row>
    <row r="17" spans="1:19" ht="11.25" customHeight="1">
      <c r="A17" s="2396" t="s">
        <v>210</v>
      </c>
      <c r="B17" s="2396"/>
      <c r="C17" s="826"/>
      <c r="D17" s="827"/>
      <c r="E17" s="827"/>
      <c r="F17" s="827"/>
      <c r="G17" s="827"/>
      <c r="H17" s="827"/>
      <c r="I17" s="827"/>
      <c r="J17" s="827"/>
      <c r="K17" s="827"/>
      <c r="L17" s="828"/>
      <c r="M17" s="806"/>
      <c r="N17" s="826"/>
      <c r="O17" s="1653"/>
      <c r="P17" s="827"/>
      <c r="Q17" s="827"/>
      <c r="R17" s="827"/>
      <c r="S17" s="828"/>
    </row>
    <row r="18" spans="1:19" ht="11.25" customHeight="1">
      <c r="A18" s="829"/>
      <c r="B18" s="830" t="s">
        <v>211</v>
      </c>
      <c r="C18" s="1835">
        <v>639</v>
      </c>
      <c r="D18" s="839">
        <v>584</v>
      </c>
      <c r="E18" s="839">
        <v>656</v>
      </c>
      <c r="F18" s="833">
        <v>551</v>
      </c>
      <c r="G18" s="833">
        <v>561</v>
      </c>
      <c r="H18" s="833">
        <v>503</v>
      </c>
      <c r="I18" s="833">
        <v>805</v>
      </c>
      <c r="J18" s="833">
        <v>559</v>
      </c>
      <c r="K18" s="833">
        <v>532</v>
      </c>
      <c r="L18" s="834"/>
      <c r="M18" s="835"/>
      <c r="N18" s="836"/>
      <c r="O18" s="1838">
        <f>SUM(C18:E18)</f>
        <v>1879</v>
      </c>
      <c r="P18" s="833">
        <v>1869</v>
      </c>
      <c r="Q18" s="833">
        <v>2420</v>
      </c>
      <c r="R18" s="833">
        <v>2160</v>
      </c>
      <c r="S18" s="837"/>
    </row>
    <row r="19" spans="1:19" ht="11.25" customHeight="1">
      <c r="A19" s="829"/>
      <c r="B19" s="830" t="s">
        <v>212</v>
      </c>
      <c r="C19" s="1835">
        <v>350</v>
      </c>
      <c r="D19" s="839">
        <v>310</v>
      </c>
      <c r="E19" s="839">
        <v>314</v>
      </c>
      <c r="F19" s="833">
        <v>287</v>
      </c>
      <c r="G19" s="833">
        <v>291</v>
      </c>
      <c r="H19" s="833">
        <v>284</v>
      </c>
      <c r="I19" s="833">
        <v>276</v>
      </c>
      <c r="J19" s="833">
        <v>254</v>
      </c>
      <c r="K19" s="833">
        <v>256</v>
      </c>
      <c r="L19" s="834"/>
      <c r="M19" s="835"/>
      <c r="N19" s="836"/>
      <c r="O19" s="1838">
        <f>SUM(C19:E19)</f>
        <v>974</v>
      </c>
      <c r="P19" s="833">
        <v>851</v>
      </c>
      <c r="Q19" s="833">
        <v>1138</v>
      </c>
      <c r="R19" s="833">
        <v>991</v>
      </c>
      <c r="S19" s="837"/>
    </row>
    <row r="20" spans="1:19" ht="11.25" customHeight="1">
      <c r="A20" s="838"/>
      <c r="B20" s="830" t="s">
        <v>213</v>
      </c>
      <c r="C20" s="1835">
        <v>162</v>
      </c>
      <c r="D20" s="839">
        <v>138</v>
      </c>
      <c r="E20" s="839">
        <v>134</v>
      </c>
      <c r="F20" s="839">
        <v>107</v>
      </c>
      <c r="G20" s="839">
        <v>41</v>
      </c>
      <c r="H20" s="839">
        <v>26</v>
      </c>
      <c r="I20" s="839">
        <v>29</v>
      </c>
      <c r="J20" s="839">
        <v>23</v>
      </c>
      <c r="K20" s="839">
        <v>23</v>
      </c>
      <c r="L20" s="840"/>
      <c r="M20" s="841"/>
      <c r="N20" s="832"/>
      <c r="O20" s="1838">
        <f>SUM(C20:E20)</f>
        <v>434</v>
      </c>
      <c r="P20" s="833">
        <v>96</v>
      </c>
      <c r="Q20" s="833">
        <v>203</v>
      </c>
      <c r="R20" s="833">
        <v>87</v>
      </c>
      <c r="S20" s="837"/>
    </row>
    <row r="21" spans="1:19" ht="11.25" customHeight="1">
      <c r="A21" s="838"/>
      <c r="B21" s="831" t="s">
        <v>214</v>
      </c>
      <c r="C21" s="1835">
        <v>265</v>
      </c>
      <c r="D21" s="839">
        <v>249</v>
      </c>
      <c r="E21" s="839">
        <v>322</v>
      </c>
      <c r="F21" s="833">
        <v>222</v>
      </c>
      <c r="G21" s="833">
        <v>252</v>
      </c>
      <c r="H21" s="833">
        <v>269</v>
      </c>
      <c r="I21" s="833">
        <v>347</v>
      </c>
      <c r="J21" s="833">
        <v>255</v>
      </c>
      <c r="K21" s="833">
        <v>282</v>
      </c>
      <c r="L21" s="834"/>
      <c r="M21" s="835"/>
      <c r="N21" s="836"/>
      <c r="O21" s="1838">
        <f>SUM(C21:E21)</f>
        <v>836</v>
      </c>
      <c r="P21" s="833">
        <v>868</v>
      </c>
      <c r="Q21" s="833">
        <v>1090</v>
      </c>
      <c r="R21" s="833">
        <v>992</v>
      </c>
      <c r="S21" s="837"/>
    </row>
    <row r="22" spans="1:19" ht="11.25" customHeight="1">
      <c r="A22" s="838"/>
      <c r="B22" s="831" t="s">
        <v>215</v>
      </c>
      <c r="C22" s="1836">
        <v>-47</v>
      </c>
      <c r="D22" s="841">
        <v>38</v>
      </c>
      <c r="E22" s="841">
        <v>-98</v>
      </c>
      <c r="F22" s="835">
        <v>-3</v>
      </c>
      <c r="G22" s="835">
        <v>-48</v>
      </c>
      <c r="H22" s="835">
        <v>-32</v>
      </c>
      <c r="I22" s="835">
        <v>-50</v>
      </c>
      <c r="J22" s="835">
        <v>-160</v>
      </c>
      <c r="K22" s="835">
        <v>348</v>
      </c>
      <c r="L22" s="834"/>
      <c r="M22" s="835"/>
      <c r="N22" s="842"/>
      <c r="O22" s="1839">
        <f>SUM(C22:E22)</f>
        <v>-107</v>
      </c>
      <c r="P22" s="835">
        <v>-130</v>
      </c>
      <c r="Q22" s="835">
        <v>-133</v>
      </c>
      <c r="R22" s="835">
        <v>65</v>
      </c>
      <c r="S22" s="843"/>
    </row>
    <row r="23" spans="1:19" ht="11.25" customHeight="1">
      <c r="A23" s="2397" t="s">
        <v>84</v>
      </c>
      <c r="B23" s="2397"/>
      <c r="C23" s="1837">
        <f>SUM(C18:C22)</f>
        <v>1369</v>
      </c>
      <c r="D23" s="1357">
        <f>SUM(D18:D22)</f>
        <v>1319</v>
      </c>
      <c r="E23" s="1357">
        <f>SUM(E18:E22)</f>
        <v>1328</v>
      </c>
      <c r="F23" s="1357">
        <f>SUM(F18:F22)</f>
        <v>1164</v>
      </c>
      <c r="G23" s="1357">
        <f>SUM(G18:G22)</f>
        <v>1097</v>
      </c>
      <c r="H23" s="1357">
        <f>SUM(H18:H22)</f>
        <v>1050</v>
      </c>
      <c r="I23" s="1357">
        <f>SUM(I18:I22)</f>
        <v>1407</v>
      </c>
      <c r="J23" s="1357">
        <f>SUM(J18:J22)</f>
        <v>931</v>
      </c>
      <c r="K23" s="1357">
        <f>SUM(K18:K22)</f>
        <v>1441</v>
      </c>
      <c r="L23" s="845"/>
      <c r="M23" s="835"/>
      <c r="N23" s="846"/>
      <c r="O23" s="1840">
        <f>SUM(O18:O22)</f>
        <v>4016</v>
      </c>
      <c r="P23" s="844">
        <f>SUM(P18:P22)</f>
        <v>3554</v>
      </c>
      <c r="Q23" s="844">
        <f>SUM(Q18:Q22)</f>
        <v>4718</v>
      </c>
      <c r="R23" s="844">
        <f>SUM(R18:R22)</f>
        <v>4295</v>
      </c>
      <c r="S23" s="847"/>
    </row>
    <row r="24" spans="1:19" ht="7.5" customHeight="1">
      <c r="A24" s="2394"/>
      <c r="B24" s="2394"/>
      <c r="C24" s="2394"/>
      <c r="D24" s="2394"/>
      <c r="E24" s="2394"/>
      <c r="F24" s="2394"/>
      <c r="G24" s="2394"/>
      <c r="H24" s="2394"/>
      <c r="I24" s="2394"/>
      <c r="J24" s="2394"/>
      <c r="K24" s="2394"/>
      <c r="L24" s="2394"/>
      <c r="M24" s="2394"/>
      <c r="N24" s="2394"/>
      <c r="O24" s="2394"/>
      <c r="P24" s="2394"/>
      <c r="Q24" s="2394"/>
      <c r="R24" s="2394"/>
      <c r="S24" s="2394"/>
    </row>
  </sheetData>
  <sheetProtection/>
  <mergeCells count="12">
    <mergeCell ref="A24:S24"/>
    <mergeCell ref="A1:S1"/>
    <mergeCell ref="A3:B3"/>
    <mergeCell ref="A17:B17"/>
    <mergeCell ref="A23:B23"/>
    <mergeCell ref="A14:B14"/>
    <mergeCell ref="A9:S9"/>
    <mergeCell ref="B5:S5"/>
    <mergeCell ref="B6:S6"/>
    <mergeCell ref="B7:S7"/>
    <mergeCell ref="B8:S8"/>
    <mergeCell ref="A11:S11"/>
  </mergeCells>
  <printOptions horizontalCentered="1"/>
  <pageMargins left="0.2362204724409449" right="0.2362204724409449" top="0.2755905511811024" bottom="0.2362204724409449" header="0.11811023622047245" footer="0.11811023622047245"/>
  <pageSetup horizontalDpi="600" verticalDpi="600" orientation="landscape" scale="96" r:id="rId1"/>
</worksheet>
</file>

<file path=xl/worksheets/sheet11.xml><?xml version="1.0" encoding="utf-8"?>
<worksheet xmlns="http://schemas.openxmlformats.org/spreadsheetml/2006/main" xmlns:r="http://schemas.openxmlformats.org/officeDocument/2006/relationships">
  <dimension ref="A1:S66"/>
  <sheetViews>
    <sheetView zoomScalePageLayoutView="0" workbookViewId="0" topLeftCell="A1">
      <selection activeCell="O14" sqref="O14"/>
    </sheetView>
  </sheetViews>
  <sheetFormatPr defaultColWidth="7.00390625" defaultRowHeight="12.75"/>
  <cols>
    <col min="1" max="1" width="2.140625" style="457" customWidth="1"/>
    <col min="2" max="2" width="42.57421875" style="457" customWidth="1"/>
    <col min="3" max="3" width="8.421875" style="458" customWidth="1"/>
    <col min="4" max="4" width="7.28125" style="459" bestFit="1" customWidth="1"/>
    <col min="5" max="8" width="7.28125" style="456" bestFit="1" customWidth="1"/>
    <col min="9" max="11" width="7.00390625" style="456" bestFit="1" customWidth="1"/>
    <col min="12" max="12" width="1.28515625" style="456" customWidth="1"/>
    <col min="13" max="13" width="2.140625" style="460" customWidth="1"/>
    <col min="14" max="14" width="1.28515625" style="459" customWidth="1"/>
    <col min="15" max="15" width="8.57421875" style="461" customWidth="1"/>
    <col min="16" max="17" width="7.28125" style="1600" bestFit="1" customWidth="1"/>
    <col min="18" max="18" width="7.00390625" style="461" bestFit="1" customWidth="1"/>
    <col min="19" max="19" width="1.28515625" style="456" customWidth="1"/>
    <col min="20" max="20" width="7.00390625" style="456" customWidth="1"/>
    <col min="21" max="21" width="8.421875" style="456" customWidth="1"/>
    <col min="22" max="22" width="7.00390625" style="462" customWidth="1"/>
    <col min="23" max="23" width="7.00390625" style="456" customWidth="1"/>
    <col min="24" max="16384" width="7.00390625" style="456" customWidth="1"/>
  </cols>
  <sheetData>
    <row r="1" spans="1:19" ht="15.75" customHeight="1">
      <c r="A1" s="2365" t="s">
        <v>702</v>
      </c>
      <c r="B1" s="2365"/>
      <c r="C1" s="2365"/>
      <c r="D1" s="2365"/>
      <c r="E1" s="2365"/>
      <c r="F1" s="2365"/>
      <c r="G1" s="2365"/>
      <c r="H1" s="2365"/>
      <c r="I1" s="2365"/>
      <c r="J1" s="2365"/>
      <c r="K1" s="2365"/>
      <c r="L1" s="2365"/>
      <c r="M1" s="2365"/>
      <c r="N1" s="2365"/>
      <c r="O1" s="2365"/>
      <c r="P1" s="2365"/>
      <c r="Q1" s="2365"/>
      <c r="R1" s="2365"/>
      <c r="S1" s="2365"/>
    </row>
    <row r="2" spans="1:19" ht="6" customHeight="1">
      <c r="A2" s="346"/>
      <c r="B2" s="346"/>
      <c r="C2" s="347"/>
      <c r="D2" s="347"/>
      <c r="E2" s="347"/>
      <c r="F2" s="347"/>
      <c r="G2" s="347"/>
      <c r="H2" s="347"/>
      <c r="I2" s="347"/>
      <c r="J2" s="347"/>
      <c r="K2" s="347"/>
      <c r="L2" s="347"/>
      <c r="M2" s="347"/>
      <c r="N2" s="347"/>
      <c r="O2" s="347"/>
      <c r="P2" s="347"/>
      <c r="Q2" s="347"/>
      <c r="R2" s="347"/>
      <c r="S2" s="348"/>
    </row>
    <row r="3" spans="1:19" ht="10.5" customHeight="1">
      <c r="A3" s="2411" t="s">
        <v>511</v>
      </c>
      <c r="B3" s="2411"/>
      <c r="C3" s="351"/>
      <c r="D3" s="352"/>
      <c r="E3" s="352"/>
      <c r="F3" s="352"/>
      <c r="G3" s="352"/>
      <c r="H3" s="352"/>
      <c r="I3" s="352"/>
      <c r="J3" s="352"/>
      <c r="K3" s="352"/>
      <c r="L3" s="353"/>
      <c r="M3" s="354"/>
      <c r="N3" s="355"/>
      <c r="O3" s="1643" t="s">
        <v>740</v>
      </c>
      <c r="P3" s="356" t="s">
        <v>22</v>
      </c>
      <c r="Q3" s="356" t="s">
        <v>22</v>
      </c>
      <c r="R3" s="356" t="s">
        <v>23</v>
      </c>
      <c r="S3" s="357"/>
    </row>
    <row r="4" spans="1:19" ht="10.5" customHeight="1">
      <c r="A4" s="358"/>
      <c r="B4" s="358"/>
      <c r="C4" s="359" t="s">
        <v>838</v>
      </c>
      <c r="D4" s="360" t="s">
        <v>733</v>
      </c>
      <c r="E4" s="360" t="s">
        <v>238</v>
      </c>
      <c r="F4" s="360" t="s">
        <v>512</v>
      </c>
      <c r="G4" s="360" t="s">
        <v>513</v>
      </c>
      <c r="H4" s="360" t="s">
        <v>514</v>
      </c>
      <c r="I4" s="360" t="s">
        <v>515</v>
      </c>
      <c r="J4" s="360" t="s">
        <v>516</v>
      </c>
      <c r="K4" s="360" t="s">
        <v>517</v>
      </c>
      <c r="L4" s="361"/>
      <c r="M4" s="362"/>
      <c r="N4" s="363"/>
      <c r="O4" s="1644" t="s">
        <v>837</v>
      </c>
      <c r="P4" s="360" t="s">
        <v>837</v>
      </c>
      <c r="Q4" s="360" t="s">
        <v>24</v>
      </c>
      <c r="R4" s="360" t="s">
        <v>24</v>
      </c>
      <c r="S4" s="364"/>
    </row>
    <row r="5" spans="1:19" ht="6.75" customHeight="1">
      <c r="A5" s="365"/>
      <c r="B5" s="365"/>
      <c r="C5" s="366"/>
      <c r="D5" s="366"/>
      <c r="E5" s="366"/>
      <c r="F5" s="366"/>
      <c r="G5" s="366"/>
      <c r="H5" s="366"/>
      <c r="I5" s="366"/>
      <c r="J5" s="366"/>
      <c r="K5" s="366"/>
      <c r="L5" s="366"/>
      <c r="M5" s="367"/>
      <c r="N5" s="366"/>
      <c r="O5" s="1654"/>
      <c r="P5" s="368"/>
      <c r="Q5" s="368"/>
      <c r="R5" s="368"/>
      <c r="S5" s="369"/>
    </row>
    <row r="6" spans="1:19" ht="10.5" customHeight="1">
      <c r="A6" s="2366" t="s">
        <v>536</v>
      </c>
      <c r="B6" s="2366"/>
      <c r="C6" s="371"/>
      <c r="D6" s="372"/>
      <c r="E6" s="372"/>
      <c r="F6" s="372"/>
      <c r="G6" s="372"/>
      <c r="H6" s="372"/>
      <c r="I6" s="372"/>
      <c r="J6" s="372"/>
      <c r="K6" s="372"/>
      <c r="L6" s="373"/>
      <c r="M6" s="367"/>
      <c r="N6" s="374"/>
      <c r="O6" s="1655"/>
      <c r="P6" s="367"/>
      <c r="Q6" s="367"/>
      <c r="R6" s="367"/>
      <c r="S6" s="375"/>
    </row>
    <row r="7" spans="1:19" ht="10.5" customHeight="1">
      <c r="A7" s="376"/>
      <c r="B7" s="377" t="s">
        <v>93</v>
      </c>
      <c r="C7" s="1776">
        <v>2165</v>
      </c>
      <c r="D7" s="91">
        <v>2076</v>
      </c>
      <c r="E7" s="91">
        <v>2125</v>
      </c>
      <c r="F7" s="91">
        <v>2086</v>
      </c>
      <c r="G7" s="91">
        <v>2028</v>
      </c>
      <c r="H7" s="91">
        <v>1927</v>
      </c>
      <c r="I7" s="91">
        <v>1992</v>
      </c>
      <c r="J7" s="91">
        <v>1981</v>
      </c>
      <c r="K7" s="91">
        <v>1931</v>
      </c>
      <c r="L7" s="92"/>
      <c r="M7" s="113"/>
      <c r="N7" s="378"/>
      <c r="O7" s="1743">
        <f>SUM(C7:E7)</f>
        <v>6366</v>
      </c>
      <c r="P7" s="91">
        <v>5947</v>
      </c>
      <c r="Q7" s="91">
        <v>8033</v>
      </c>
      <c r="R7" s="91">
        <v>7675</v>
      </c>
      <c r="S7" s="325"/>
    </row>
    <row r="8" spans="1:19" ht="10.5" customHeight="1">
      <c r="A8" s="379"/>
      <c r="B8" s="377" t="s">
        <v>537</v>
      </c>
      <c r="C8" s="1841">
        <v>11</v>
      </c>
      <c r="D8" s="384">
        <v>14</v>
      </c>
      <c r="E8" s="384">
        <v>13</v>
      </c>
      <c r="F8" s="380">
        <v>7</v>
      </c>
      <c r="G8" s="380">
        <v>11</v>
      </c>
      <c r="H8" s="380">
        <v>10</v>
      </c>
      <c r="I8" s="380">
        <v>311</v>
      </c>
      <c r="J8" s="380">
        <v>24</v>
      </c>
      <c r="K8" s="380">
        <v>15</v>
      </c>
      <c r="L8" s="381"/>
      <c r="M8" s="382"/>
      <c r="N8" s="383"/>
      <c r="O8" s="1751">
        <f>SUM(C8:E8)</f>
        <v>38</v>
      </c>
      <c r="P8" s="380">
        <v>332</v>
      </c>
      <c r="Q8" s="380">
        <v>339</v>
      </c>
      <c r="R8" s="380">
        <v>73</v>
      </c>
      <c r="S8" s="385"/>
    </row>
    <row r="9" spans="1:19" ht="10.5" customHeight="1">
      <c r="A9" s="379"/>
      <c r="B9" s="377" t="s">
        <v>237</v>
      </c>
      <c r="C9" s="1776">
        <f>SUM(C7:C8)</f>
        <v>2176</v>
      </c>
      <c r="D9" s="91">
        <f>SUM(D7:D8)</f>
        <v>2090</v>
      </c>
      <c r="E9" s="91">
        <f aca="true" t="shared" si="0" ref="E9:K9">SUM(E7:E8)</f>
        <v>2138</v>
      </c>
      <c r="F9" s="91">
        <f t="shared" si="0"/>
        <v>2093</v>
      </c>
      <c r="G9" s="91">
        <f t="shared" si="0"/>
        <v>2039</v>
      </c>
      <c r="H9" s="91">
        <f t="shared" si="0"/>
        <v>1937</v>
      </c>
      <c r="I9" s="91">
        <f t="shared" si="0"/>
        <v>2303</v>
      </c>
      <c r="J9" s="91">
        <f t="shared" si="0"/>
        <v>2005</v>
      </c>
      <c r="K9" s="91">
        <f t="shared" si="0"/>
        <v>1946</v>
      </c>
      <c r="L9" s="92"/>
      <c r="M9" s="113"/>
      <c r="N9" s="378"/>
      <c r="O9" s="1743">
        <f>SUM(O7:O8)</f>
        <v>6404</v>
      </c>
      <c r="P9" s="91">
        <f>SUM(P7:P8)</f>
        <v>6279</v>
      </c>
      <c r="Q9" s="91">
        <f>SUM(Q7:Q8)</f>
        <v>8372</v>
      </c>
      <c r="R9" s="91">
        <f>SUM(R7:R8)</f>
        <v>7748</v>
      </c>
      <c r="S9" s="325"/>
    </row>
    <row r="10" spans="1:19" ht="13.5" customHeight="1">
      <c r="A10" s="386"/>
      <c r="B10" s="377" t="s">
        <v>607</v>
      </c>
      <c r="C10" s="1776">
        <v>199</v>
      </c>
      <c r="D10" s="91">
        <v>199</v>
      </c>
      <c r="E10" s="91">
        <v>180</v>
      </c>
      <c r="F10" s="332">
        <v>181</v>
      </c>
      <c r="G10" s="332">
        <v>188</v>
      </c>
      <c r="H10" s="332">
        <v>195</v>
      </c>
      <c r="I10" s="332">
        <v>196</v>
      </c>
      <c r="J10" s="332">
        <v>186</v>
      </c>
      <c r="K10" s="332">
        <v>190</v>
      </c>
      <c r="L10" s="92"/>
      <c r="M10" s="113"/>
      <c r="N10" s="387"/>
      <c r="O10" s="1750">
        <f>SUM(C10:E10)</f>
        <v>578</v>
      </c>
      <c r="P10" s="332">
        <v>579</v>
      </c>
      <c r="Q10" s="332">
        <v>760</v>
      </c>
      <c r="R10" s="332">
        <v>728</v>
      </c>
      <c r="S10" s="325"/>
    </row>
    <row r="11" spans="1:19" ht="13.5" customHeight="1">
      <c r="A11" s="386"/>
      <c r="B11" s="377" t="s">
        <v>606</v>
      </c>
      <c r="C11" s="1841">
        <v>0</v>
      </c>
      <c r="D11" s="384">
        <v>4</v>
      </c>
      <c r="E11" s="384">
        <v>-32</v>
      </c>
      <c r="F11" s="384">
        <v>2</v>
      </c>
      <c r="G11" s="384">
        <v>2</v>
      </c>
      <c r="H11" s="384">
        <v>-4</v>
      </c>
      <c r="I11" s="384">
        <v>6</v>
      </c>
      <c r="J11" s="384">
        <v>3</v>
      </c>
      <c r="K11" s="384">
        <v>2</v>
      </c>
      <c r="L11" s="388"/>
      <c r="M11" s="113"/>
      <c r="N11" s="383"/>
      <c r="O11" s="1746">
        <f>SUM(C11:E11)</f>
        <v>-28</v>
      </c>
      <c r="P11" s="384">
        <v>4</v>
      </c>
      <c r="Q11" s="384">
        <v>6</v>
      </c>
      <c r="R11" s="384">
        <v>8</v>
      </c>
      <c r="S11" s="385"/>
    </row>
    <row r="12" spans="1:19" ht="10.5" customHeight="1">
      <c r="A12" s="386"/>
      <c r="B12" s="377" t="s">
        <v>538</v>
      </c>
      <c r="C12" s="1776">
        <f>SUM(C10:C11)</f>
        <v>199</v>
      </c>
      <c r="D12" s="91">
        <f>SUM(D10:D11)</f>
        <v>203</v>
      </c>
      <c r="E12" s="91">
        <f aca="true" t="shared" si="1" ref="E12:K12">SUM(E10:E11)</f>
        <v>148</v>
      </c>
      <c r="F12" s="91">
        <f t="shared" si="1"/>
        <v>183</v>
      </c>
      <c r="G12" s="91">
        <f t="shared" si="1"/>
        <v>190</v>
      </c>
      <c r="H12" s="91">
        <f t="shared" si="1"/>
        <v>191</v>
      </c>
      <c r="I12" s="91">
        <f t="shared" si="1"/>
        <v>202</v>
      </c>
      <c r="J12" s="91">
        <f t="shared" si="1"/>
        <v>189</v>
      </c>
      <c r="K12" s="91">
        <f t="shared" si="1"/>
        <v>192</v>
      </c>
      <c r="L12" s="92"/>
      <c r="M12" s="113"/>
      <c r="N12" s="378"/>
      <c r="O12" s="1743">
        <f>SUM(O10:O11)</f>
        <v>550</v>
      </c>
      <c r="P12" s="91">
        <f>SUM(P10:P11)</f>
        <v>583</v>
      </c>
      <c r="Q12" s="91">
        <f>SUM(Q10:Q11)</f>
        <v>766</v>
      </c>
      <c r="R12" s="91">
        <f>SUM(R10:R11)</f>
        <v>736</v>
      </c>
      <c r="S12" s="325"/>
    </row>
    <row r="13" spans="1:19" ht="10.5" customHeight="1">
      <c r="A13" s="386"/>
      <c r="B13" s="389" t="s">
        <v>521</v>
      </c>
      <c r="C13" s="1842">
        <v>1105</v>
      </c>
      <c r="D13" s="1658">
        <v>1092</v>
      </c>
      <c r="E13" s="1658">
        <v>1098</v>
      </c>
      <c r="F13" s="380">
        <v>1161</v>
      </c>
      <c r="G13" s="380">
        <v>1085</v>
      </c>
      <c r="H13" s="380">
        <v>1061</v>
      </c>
      <c r="I13" s="380">
        <v>1041</v>
      </c>
      <c r="J13" s="380">
        <v>1056</v>
      </c>
      <c r="K13" s="380">
        <v>1029</v>
      </c>
      <c r="L13" s="381"/>
      <c r="M13" s="382"/>
      <c r="N13" s="390"/>
      <c r="O13" s="1746">
        <f>SUM(C13:E13)</f>
        <v>3295</v>
      </c>
      <c r="P13" s="384">
        <v>3187</v>
      </c>
      <c r="Q13" s="384">
        <v>4348</v>
      </c>
      <c r="R13" s="384">
        <v>4114</v>
      </c>
      <c r="S13" s="385"/>
    </row>
    <row r="14" spans="1:19" ht="10.5" customHeight="1">
      <c r="A14" s="379"/>
      <c r="B14" s="391" t="s">
        <v>539</v>
      </c>
      <c r="C14" s="1776">
        <f>C9-C12-C13</f>
        <v>872</v>
      </c>
      <c r="D14" s="91">
        <f>D9-D12-D13</f>
        <v>795</v>
      </c>
      <c r="E14" s="91">
        <f>E9-E12-E13</f>
        <v>892</v>
      </c>
      <c r="F14" s="91">
        <f aca="true" t="shared" si="2" ref="F14:K14">F9-F12-F13</f>
        <v>749</v>
      </c>
      <c r="G14" s="91">
        <f t="shared" si="2"/>
        <v>764</v>
      </c>
      <c r="H14" s="91">
        <f t="shared" si="2"/>
        <v>685</v>
      </c>
      <c r="I14" s="91">
        <f t="shared" si="2"/>
        <v>1060</v>
      </c>
      <c r="J14" s="91">
        <f t="shared" si="2"/>
        <v>760</v>
      </c>
      <c r="K14" s="91">
        <f t="shared" si="2"/>
        <v>725</v>
      </c>
      <c r="L14" s="92"/>
      <c r="M14" s="113"/>
      <c r="N14" s="378"/>
      <c r="O14" s="1743">
        <f>O9-O12-O13</f>
        <v>2559</v>
      </c>
      <c r="P14" s="91">
        <f>P9-P12-P13</f>
        <v>2509</v>
      </c>
      <c r="Q14" s="91">
        <f>Q9-Q12-Q13</f>
        <v>3258</v>
      </c>
      <c r="R14" s="91">
        <f>R9-R12-R13</f>
        <v>2898</v>
      </c>
      <c r="S14" s="325"/>
    </row>
    <row r="15" spans="1:19" ht="10.5" customHeight="1">
      <c r="A15" s="379"/>
      <c r="B15" s="391" t="s">
        <v>523</v>
      </c>
      <c r="C15" s="1843">
        <v>233</v>
      </c>
      <c r="D15" s="111">
        <v>211</v>
      </c>
      <c r="E15" s="111">
        <v>236</v>
      </c>
      <c r="F15" s="111">
        <v>198</v>
      </c>
      <c r="G15" s="111">
        <v>203</v>
      </c>
      <c r="H15" s="111">
        <v>182</v>
      </c>
      <c r="I15" s="111">
        <v>255</v>
      </c>
      <c r="J15" s="111">
        <v>201</v>
      </c>
      <c r="K15" s="111">
        <v>193</v>
      </c>
      <c r="L15" s="92"/>
      <c r="M15" s="113"/>
      <c r="N15" s="392"/>
      <c r="O15" s="1747">
        <f>SUM(C15:E15)</f>
        <v>680</v>
      </c>
      <c r="P15" s="111">
        <v>640</v>
      </c>
      <c r="Q15" s="111">
        <v>838</v>
      </c>
      <c r="R15" s="111">
        <v>738</v>
      </c>
      <c r="S15" s="325"/>
    </row>
    <row r="16" spans="1:19" ht="10.5" customHeight="1">
      <c r="A16" s="2412" t="s">
        <v>524</v>
      </c>
      <c r="B16" s="2412"/>
      <c r="C16" s="1844">
        <f>C14-C15</f>
        <v>639</v>
      </c>
      <c r="D16" s="393">
        <f>D14-D15</f>
        <v>584</v>
      </c>
      <c r="E16" s="393">
        <f aca="true" t="shared" si="3" ref="E16:K16">E14-E15</f>
        <v>656</v>
      </c>
      <c r="F16" s="393">
        <f t="shared" si="3"/>
        <v>551</v>
      </c>
      <c r="G16" s="393">
        <f t="shared" si="3"/>
        <v>561</v>
      </c>
      <c r="H16" s="393">
        <f t="shared" si="3"/>
        <v>503</v>
      </c>
      <c r="I16" s="393">
        <f t="shared" si="3"/>
        <v>805</v>
      </c>
      <c r="J16" s="393">
        <f t="shared" si="3"/>
        <v>559</v>
      </c>
      <c r="K16" s="393">
        <f t="shared" si="3"/>
        <v>532</v>
      </c>
      <c r="L16" s="394"/>
      <c r="M16" s="382"/>
      <c r="N16" s="395"/>
      <c r="O16" s="1853">
        <f>O14-O15</f>
        <v>1879</v>
      </c>
      <c r="P16" s="393">
        <f>P14-P15</f>
        <v>1869</v>
      </c>
      <c r="Q16" s="393">
        <f>Q14-Q15</f>
        <v>2420</v>
      </c>
      <c r="R16" s="393">
        <f>R14-R15</f>
        <v>2160</v>
      </c>
      <c r="S16" s="115"/>
    </row>
    <row r="17" spans="1:19" ht="10.5" customHeight="1">
      <c r="A17" s="2413" t="s">
        <v>527</v>
      </c>
      <c r="B17" s="2413"/>
      <c r="C17" s="1842">
        <f>C16</f>
        <v>639</v>
      </c>
      <c r="D17" s="1658">
        <f>D16</f>
        <v>584</v>
      </c>
      <c r="E17" s="1658">
        <f aca="true" t="shared" si="4" ref="E17:K17">E16</f>
        <v>656</v>
      </c>
      <c r="F17" s="1658">
        <f t="shared" si="4"/>
        <v>551</v>
      </c>
      <c r="G17" s="1658">
        <f t="shared" si="4"/>
        <v>561</v>
      </c>
      <c r="H17" s="1658">
        <f t="shared" si="4"/>
        <v>503</v>
      </c>
      <c r="I17" s="1658">
        <f t="shared" si="4"/>
        <v>805</v>
      </c>
      <c r="J17" s="1658">
        <f t="shared" si="4"/>
        <v>559</v>
      </c>
      <c r="K17" s="1658">
        <f t="shared" si="4"/>
        <v>532</v>
      </c>
      <c r="L17" s="397"/>
      <c r="M17" s="382"/>
      <c r="N17" s="398"/>
      <c r="O17" s="1854">
        <f>O16</f>
        <v>1879</v>
      </c>
      <c r="P17" s="396">
        <f>P16</f>
        <v>1869</v>
      </c>
      <c r="Q17" s="396">
        <f>Q16</f>
        <v>2420</v>
      </c>
      <c r="R17" s="396">
        <f>R16</f>
        <v>2160</v>
      </c>
      <c r="S17" s="399"/>
    </row>
    <row r="18" spans="1:19" ht="9" customHeight="1">
      <c r="A18" s="365"/>
      <c r="B18" s="365"/>
      <c r="C18" s="1744"/>
      <c r="D18" s="107"/>
      <c r="E18" s="107"/>
      <c r="F18" s="107"/>
      <c r="G18" s="107"/>
      <c r="H18" s="107"/>
      <c r="I18" s="107"/>
      <c r="J18" s="107"/>
      <c r="K18" s="107"/>
      <c r="L18" s="107"/>
      <c r="M18" s="113"/>
      <c r="N18" s="107"/>
      <c r="O18" s="1744"/>
      <c r="P18" s="107"/>
      <c r="Q18" s="107"/>
      <c r="R18" s="107"/>
      <c r="S18" s="400"/>
    </row>
    <row r="19" spans="1:19" ht="10.5" customHeight="1">
      <c r="A19" s="2366" t="s">
        <v>237</v>
      </c>
      <c r="B19" s="2366"/>
      <c r="C19" s="1845"/>
      <c r="D19" s="382"/>
      <c r="E19" s="382"/>
      <c r="F19" s="382"/>
      <c r="G19" s="382"/>
      <c r="H19" s="382"/>
      <c r="I19" s="382"/>
      <c r="J19" s="382"/>
      <c r="K19" s="382"/>
      <c r="L19" s="401"/>
      <c r="M19" s="382"/>
      <c r="N19" s="402"/>
      <c r="O19" s="1855"/>
      <c r="P19" s="382"/>
      <c r="Q19" s="382"/>
      <c r="R19" s="382"/>
      <c r="S19" s="403"/>
    </row>
    <row r="20" spans="1:19" ht="10.5" customHeight="1">
      <c r="A20" s="404"/>
      <c r="B20" s="389" t="s">
        <v>448</v>
      </c>
      <c r="C20" s="1776">
        <v>1575</v>
      </c>
      <c r="D20" s="91">
        <v>1489</v>
      </c>
      <c r="E20" s="91">
        <v>1517</v>
      </c>
      <c r="F20" s="91">
        <v>1505</v>
      </c>
      <c r="G20" s="91">
        <v>1467</v>
      </c>
      <c r="H20" s="91">
        <v>1370</v>
      </c>
      <c r="I20" s="91">
        <v>1410</v>
      </c>
      <c r="J20" s="91">
        <v>1410</v>
      </c>
      <c r="K20" s="91">
        <v>1387</v>
      </c>
      <c r="L20" s="92"/>
      <c r="M20" s="113"/>
      <c r="N20" s="378"/>
      <c r="O20" s="1743">
        <f>SUM(C20:E20)</f>
        <v>4581</v>
      </c>
      <c r="P20" s="91">
        <v>4247</v>
      </c>
      <c r="Q20" s="91">
        <v>5752</v>
      </c>
      <c r="R20" s="91">
        <v>5473</v>
      </c>
      <c r="S20" s="325"/>
    </row>
    <row r="21" spans="1:19" ht="10.5" customHeight="1">
      <c r="A21" s="379"/>
      <c r="B21" s="389" t="s">
        <v>540</v>
      </c>
      <c r="C21" s="1776">
        <v>484</v>
      </c>
      <c r="D21" s="91">
        <v>488</v>
      </c>
      <c r="E21" s="91">
        <v>504</v>
      </c>
      <c r="F21" s="91">
        <v>480</v>
      </c>
      <c r="G21" s="91">
        <v>460</v>
      </c>
      <c r="H21" s="91">
        <v>463</v>
      </c>
      <c r="I21" s="91">
        <v>790</v>
      </c>
      <c r="J21" s="91">
        <v>494</v>
      </c>
      <c r="K21" s="91">
        <v>463</v>
      </c>
      <c r="L21" s="92"/>
      <c r="M21" s="113"/>
      <c r="N21" s="387"/>
      <c r="O21" s="1743">
        <f>SUM(C21:E21)</f>
        <v>1476</v>
      </c>
      <c r="P21" s="91">
        <v>1713</v>
      </c>
      <c r="Q21" s="91">
        <v>2193</v>
      </c>
      <c r="R21" s="91">
        <v>1896</v>
      </c>
      <c r="S21" s="325"/>
    </row>
    <row r="22" spans="1:19" ht="12" customHeight="1">
      <c r="A22" s="379"/>
      <c r="B22" s="389" t="s">
        <v>605</v>
      </c>
      <c r="C22" s="1843">
        <v>117</v>
      </c>
      <c r="D22" s="111">
        <v>113</v>
      </c>
      <c r="E22" s="111">
        <v>117</v>
      </c>
      <c r="F22" s="111">
        <v>108</v>
      </c>
      <c r="G22" s="111">
        <v>112</v>
      </c>
      <c r="H22" s="111">
        <v>104</v>
      </c>
      <c r="I22" s="111">
        <v>103</v>
      </c>
      <c r="J22" s="111">
        <v>101</v>
      </c>
      <c r="K22" s="111">
        <v>96</v>
      </c>
      <c r="L22" s="92"/>
      <c r="M22" s="113"/>
      <c r="N22" s="392"/>
      <c r="O22" s="1747">
        <f>SUM(C22:E22)</f>
        <v>347</v>
      </c>
      <c r="P22" s="111">
        <v>319</v>
      </c>
      <c r="Q22" s="111">
        <v>427</v>
      </c>
      <c r="R22" s="111">
        <v>379</v>
      </c>
      <c r="S22" s="325"/>
    </row>
    <row r="23" spans="1:19" ht="11.25" customHeight="1">
      <c r="A23" s="405"/>
      <c r="B23" s="406"/>
      <c r="C23" s="1833">
        <f>SUM(C20:C22)</f>
        <v>2176</v>
      </c>
      <c r="D23" s="107">
        <f>SUM(D20:D22)</f>
        <v>2090</v>
      </c>
      <c r="E23" s="107">
        <f aca="true" t="shared" si="5" ref="E23:K23">SUM(E20:E22)</f>
        <v>2138</v>
      </c>
      <c r="F23" s="107">
        <f t="shared" si="5"/>
        <v>2093</v>
      </c>
      <c r="G23" s="107">
        <f t="shared" si="5"/>
        <v>2039</v>
      </c>
      <c r="H23" s="107">
        <f t="shared" si="5"/>
        <v>1937</v>
      </c>
      <c r="I23" s="107">
        <f t="shared" si="5"/>
        <v>2303</v>
      </c>
      <c r="J23" s="107">
        <f t="shared" si="5"/>
        <v>2005</v>
      </c>
      <c r="K23" s="107">
        <f t="shared" si="5"/>
        <v>1946</v>
      </c>
      <c r="L23" s="108"/>
      <c r="M23" s="113"/>
      <c r="N23" s="407"/>
      <c r="O23" s="1744">
        <f>SUM(O20:O22)</f>
        <v>6404</v>
      </c>
      <c r="P23" s="107">
        <f>SUM(P20:P22)</f>
        <v>6279</v>
      </c>
      <c r="Q23" s="107">
        <f>SUM(Q20:Q22)</f>
        <v>8372</v>
      </c>
      <c r="R23" s="107">
        <f>SUM(R20:R22)</f>
        <v>7748</v>
      </c>
      <c r="S23" s="115"/>
    </row>
    <row r="24" spans="1:19" ht="9" customHeight="1">
      <c r="A24" s="370"/>
      <c r="B24" s="370"/>
      <c r="C24" s="1751"/>
      <c r="D24" s="380"/>
      <c r="E24" s="380"/>
      <c r="F24" s="380"/>
      <c r="G24" s="380"/>
      <c r="H24" s="380"/>
      <c r="I24" s="380"/>
      <c r="J24" s="380"/>
      <c r="K24" s="380"/>
      <c r="L24" s="380"/>
      <c r="M24" s="113"/>
      <c r="N24" s="380"/>
      <c r="O24" s="1751"/>
      <c r="P24" s="380"/>
      <c r="Q24" s="380"/>
      <c r="R24" s="380"/>
      <c r="S24" s="408"/>
    </row>
    <row r="25" spans="1:19" ht="10.5" customHeight="1">
      <c r="A25" s="2366" t="s">
        <v>604</v>
      </c>
      <c r="B25" s="2366"/>
      <c r="C25" s="1846"/>
      <c r="D25" s="409"/>
      <c r="E25" s="409"/>
      <c r="F25" s="409"/>
      <c r="G25" s="409"/>
      <c r="H25" s="409"/>
      <c r="I25" s="409"/>
      <c r="J25" s="409"/>
      <c r="K25" s="409"/>
      <c r="L25" s="410"/>
      <c r="M25" s="409"/>
      <c r="N25" s="411"/>
      <c r="O25" s="1856"/>
      <c r="P25" s="409"/>
      <c r="Q25" s="409"/>
      <c r="R25" s="409"/>
      <c r="S25" s="412"/>
    </row>
    <row r="26" spans="1:19" ht="10.5" customHeight="1">
      <c r="A26" s="386"/>
      <c r="B26" s="415" t="s">
        <v>94</v>
      </c>
      <c r="C26" s="1776">
        <v>225611</v>
      </c>
      <c r="D26" s="91">
        <v>225352</v>
      </c>
      <c r="E26" s="91">
        <v>224840</v>
      </c>
      <c r="F26" s="91">
        <v>222202</v>
      </c>
      <c r="G26" s="91">
        <v>216287</v>
      </c>
      <c r="H26" s="322">
        <v>209622</v>
      </c>
      <c r="I26" s="322">
        <v>205141</v>
      </c>
      <c r="J26" s="322">
        <v>199013</v>
      </c>
      <c r="K26" s="322">
        <v>192263</v>
      </c>
      <c r="L26" s="92"/>
      <c r="M26" s="409"/>
      <c r="N26" s="413"/>
      <c r="O26" s="1743">
        <v>225267</v>
      </c>
      <c r="P26" s="322">
        <v>210358</v>
      </c>
      <c r="Q26" s="322">
        <v>213343</v>
      </c>
      <c r="R26" s="322">
        <v>191055</v>
      </c>
      <c r="S26" s="414"/>
    </row>
    <row r="27" spans="1:19" ht="10.5" customHeight="1">
      <c r="A27" s="386"/>
      <c r="B27" s="415" t="s">
        <v>847</v>
      </c>
      <c r="C27" s="1776">
        <v>16575</v>
      </c>
      <c r="D27" s="91">
        <v>16225</v>
      </c>
      <c r="E27" s="91">
        <v>15857</v>
      </c>
      <c r="F27" s="91">
        <v>15605</v>
      </c>
      <c r="G27" s="91">
        <v>15395</v>
      </c>
      <c r="H27" s="322">
        <v>15036</v>
      </c>
      <c r="I27" s="322">
        <v>14772</v>
      </c>
      <c r="J27" s="322">
        <v>14702</v>
      </c>
      <c r="K27" s="322">
        <v>14470</v>
      </c>
      <c r="L27" s="92"/>
      <c r="M27" s="409"/>
      <c r="N27" s="413"/>
      <c r="O27" s="1743">
        <v>16219</v>
      </c>
      <c r="P27" s="322">
        <v>15068</v>
      </c>
      <c r="Q27" s="322">
        <v>15204</v>
      </c>
      <c r="R27" s="322">
        <v>14381</v>
      </c>
      <c r="S27" s="414"/>
    </row>
    <row r="28" spans="1:19" ht="10.5" customHeight="1">
      <c r="A28" s="386"/>
      <c r="B28" s="415" t="s">
        <v>542</v>
      </c>
      <c r="C28" s="1776">
        <v>12435</v>
      </c>
      <c r="D28" s="91">
        <v>12137</v>
      </c>
      <c r="E28" s="91">
        <v>12346</v>
      </c>
      <c r="F28" s="91">
        <v>12199</v>
      </c>
      <c r="G28" s="91">
        <v>12156</v>
      </c>
      <c r="H28" s="322">
        <v>11932</v>
      </c>
      <c r="I28" s="322">
        <v>12184</v>
      </c>
      <c r="J28" s="322">
        <v>12004</v>
      </c>
      <c r="K28" s="322">
        <v>11905</v>
      </c>
      <c r="L28" s="92"/>
      <c r="M28" s="409"/>
      <c r="N28" s="413"/>
      <c r="O28" s="1743">
        <v>12308</v>
      </c>
      <c r="P28" s="322">
        <v>12092</v>
      </c>
      <c r="Q28" s="322">
        <v>12119</v>
      </c>
      <c r="R28" s="322">
        <v>11823</v>
      </c>
      <c r="S28" s="416"/>
    </row>
    <row r="29" spans="1:19" ht="10.5" customHeight="1">
      <c r="A29" s="386"/>
      <c r="B29" s="415" t="s">
        <v>96</v>
      </c>
      <c r="C29" s="1776">
        <v>3007</v>
      </c>
      <c r="D29" s="91">
        <v>3001</v>
      </c>
      <c r="E29" s="91">
        <v>2973</v>
      </c>
      <c r="F29" s="91">
        <v>3001</v>
      </c>
      <c r="G29" s="91">
        <v>2922</v>
      </c>
      <c r="H29" s="322">
        <v>2851</v>
      </c>
      <c r="I29" s="322">
        <v>2755</v>
      </c>
      <c r="J29" s="322">
        <v>2697</v>
      </c>
      <c r="K29" s="322">
        <v>2655</v>
      </c>
      <c r="L29" s="92"/>
      <c r="M29" s="409"/>
      <c r="N29" s="413"/>
      <c r="O29" s="1743">
        <v>2994</v>
      </c>
      <c r="P29" s="322">
        <v>2843</v>
      </c>
      <c r="Q29" s="322">
        <v>2882</v>
      </c>
      <c r="R29" s="322">
        <v>2583</v>
      </c>
      <c r="S29" s="416"/>
    </row>
    <row r="30" spans="1:19" ht="12" customHeight="1">
      <c r="A30" s="386"/>
      <c r="B30" s="389" t="s">
        <v>603</v>
      </c>
      <c r="C30" s="1776">
        <v>256995</v>
      </c>
      <c r="D30" s="91">
        <v>256053</v>
      </c>
      <c r="E30" s="91">
        <v>255552</v>
      </c>
      <c r="F30" s="91">
        <v>253133</v>
      </c>
      <c r="G30" s="91">
        <v>246889</v>
      </c>
      <c r="H30" s="417">
        <v>239557</v>
      </c>
      <c r="I30" s="417">
        <v>235096</v>
      </c>
      <c r="J30" s="417">
        <v>228541</v>
      </c>
      <c r="K30" s="417">
        <v>221423</v>
      </c>
      <c r="L30" s="92"/>
      <c r="M30" s="409"/>
      <c r="N30" s="413"/>
      <c r="O30" s="1750">
        <v>256202</v>
      </c>
      <c r="P30" s="417">
        <v>240525</v>
      </c>
      <c r="Q30" s="417">
        <v>243703</v>
      </c>
      <c r="R30" s="417">
        <v>219967</v>
      </c>
      <c r="S30" s="414"/>
    </row>
    <row r="31" spans="1:19" ht="10.5" customHeight="1">
      <c r="A31" s="418"/>
      <c r="B31" s="389" t="s">
        <v>543</v>
      </c>
      <c r="C31" s="1776">
        <v>165730</v>
      </c>
      <c r="D31" s="91">
        <v>166840</v>
      </c>
      <c r="E31" s="91">
        <v>167335</v>
      </c>
      <c r="F31" s="91">
        <v>164290</v>
      </c>
      <c r="G31" s="91">
        <v>163756</v>
      </c>
      <c r="H31" s="332">
        <v>162448</v>
      </c>
      <c r="I31" s="332">
        <v>161105</v>
      </c>
      <c r="J31" s="332">
        <v>156343</v>
      </c>
      <c r="K31" s="332">
        <v>153247</v>
      </c>
      <c r="L31" s="92"/>
      <c r="M31" s="409"/>
      <c r="N31" s="419"/>
      <c r="O31" s="1743">
        <v>166633</v>
      </c>
      <c r="P31" s="91">
        <v>162436</v>
      </c>
      <c r="Q31" s="91">
        <v>162904</v>
      </c>
      <c r="R31" s="91">
        <v>152499</v>
      </c>
      <c r="S31" s="416"/>
    </row>
    <row r="32" spans="1:19" ht="12" customHeight="1">
      <c r="A32" s="379"/>
      <c r="B32" s="389" t="s">
        <v>602</v>
      </c>
      <c r="C32" s="1847">
        <v>3789</v>
      </c>
      <c r="D32" s="380">
        <v>3742</v>
      </c>
      <c r="E32" s="380">
        <v>3741</v>
      </c>
      <c r="F32" s="380">
        <v>3758</v>
      </c>
      <c r="G32" s="380">
        <v>3598</v>
      </c>
      <c r="H32" s="384">
        <v>3754</v>
      </c>
      <c r="I32" s="384">
        <v>3911</v>
      </c>
      <c r="J32" s="384">
        <v>3809</v>
      </c>
      <c r="K32" s="384">
        <v>3700</v>
      </c>
      <c r="L32" s="420"/>
      <c r="M32" s="409"/>
      <c r="N32" s="421"/>
      <c r="O32" s="1746">
        <v>3757</v>
      </c>
      <c r="P32" s="422">
        <v>3752</v>
      </c>
      <c r="Q32" s="422">
        <v>3752</v>
      </c>
      <c r="R32" s="422">
        <v>3667</v>
      </c>
      <c r="S32" s="423"/>
    </row>
    <row r="33" spans="1:19" ht="8.25" customHeight="1">
      <c r="A33" s="365"/>
      <c r="B33" s="365"/>
      <c r="C33" s="1848"/>
      <c r="D33" s="1657"/>
      <c r="E33" s="1657"/>
      <c r="F33" s="424"/>
      <c r="G33" s="424"/>
      <c r="H33" s="424"/>
      <c r="I33" s="424"/>
      <c r="J33" s="424"/>
      <c r="K33" s="424"/>
      <c r="L33" s="424"/>
      <c r="M33" s="424"/>
      <c r="N33" s="424"/>
      <c r="O33" s="1857"/>
      <c r="P33" s="424"/>
      <c r="Q33" s="424"/>
      <c r="R33" s="424"/>
      <c r="S33" s="425"/>
    </row>
    <row r="34" spans="1:19" ht="10.5" customHeight="1">
      <c r="A34" s="2366" t="s">
        <v>528</v>
      </c>
      <c r="B34" s="2366"/>
      <c r="C34" s="1849"/>
      <c r="D34" s="1659"/>
      <c r="E34" s="1659"/>
      <c r="F34" s="426"/>
      <c r="G34" s="426"/>
      <c r="H34" s="426"/>
      <c r="I34" s="426"/>
      <c r="J34" s="426"/>
      <c r="K34" s="426"/>
      <c r="L34" s="427"/>
      <c r="M34" s="424"/>
      <c r="N34" s="428"/>
      <c r="O34" s="1858"/>
      <c r="P34" s="426"/>
      <c r="Q34" s="426"/>
      <c r="R34" s="426"/>
      <c r="S34" s="429"/>
    </row>
    <row r="35" spans="1:19" ht="12.75" customHeight="1">
      <c r="A35" s="386"/>
      <c r="B35" s="389" t="s">
        <v>601</v>
      </c>
      <c r="C35" s="1850">
        <v>0.0243</v>
      </c>
      <c r="D35" s="1575">
        <v>0.0238</v>
      </c>
      <c r="E35" s="1575">
        <v>0.0235</v>
      </c>
      <c r="F35" s="1575">
        <v>0.0236</v>
      </c>
      <c r="G35" s="1575">
        <v>0.0236</v>
      </c>
      <c r="H35" s="1575">
        <v>0.0235</v>
      </c>
      <c r="I35" s="1576">
        <v>0.0238</v>
      </c>
      <c r="J35" s="1576">
        <v>0.0245</v>
      </c>
      <c r="K35" s="1576">
        <v>0.0249</v>
      </c>
      <c r="L35" s="430"/>
      <c r="M35" s="424"/>
      <c r="N35" s="431"/>
      <c r="O35" s="1859">
        <v>0.0239</v>
      </c>
      <c r="P35" s="1576">
        <v>0.0236</v>
      </c>
      <c r="Q35" s="1576">
        <v>0.0236</v>
      </c>
      <c r="R35" s="1576">
        <v>0.0249</v>
      </c>
      <c r="S35" s="432"/>
    </row>
    <row r="36" spans="1:19" ht="10.5" customHeight="1">
      <c r="A36" s="386"/>
      <c r="B36" s="389" t="s">
        <v>544</v>
      </c>
      <c r="C36" s="1851">
        <v>0.508</v>
      </c>
      <c r="D36" s="1577">
        <v>0.523</v>
      </c>
      <c r="E36" s="1577">
        <v>0.513</v>
      </c>
      <c r="F36" s="1577">
        <v>0.555</v>
      </c>
      <c r="G36" s="1577">
        <v>0.532</v>
      </c>
      <c r="H36" s="1577">
        <v>0.547</v>
      </c>
      <c r="I36" s="1578">
        <v>0.452</v>
      </c>
      <c r="J36" s="1578">
        <v>0.527</v>
      </c>
      <c r="K36" s="1578">
        <v>0.529</v>
      </c>
      <c r="L36" s="95"/>
      <c r="M36" s="433"/>
      <c r="N36" s="434"/>
      <c r="O36" s="1860">
        <v>0.515</v>
      </c>
      <c r="P36" s="1578">
        <v>0.507</v>
      </c>
      <c r="Q36" s="1578">
        <v>0.519</v>
      </c>
      <c r="R36" s="1578">
        <v>0.531</v>
      </c>
      <c r="S36" s="435"/>
    </row>
    <row r="37" spans="1:19" ht="12" customHeight="1">
      <c r="A37" s="379"/>
      <c r="B37" s="389" t="s">
        <v>600</v>
      </c>
      <c r="C37" s="1851">
        <v>0.667</v>
      </c>
      <c r="D37" s="1577">
        <v>0.636</v>
      </c>
      <c r="E37" s="1577">
        <v>0.693</v>
      </c>
      <c r="F37" s="1577">
        <v>0.578</v>
      </c>
      <c r="G37" s="1577">
        <v>0.617</v>
      </c>
      <c r="H37" s="1577">
        <v>0.548</v>
      </c>
      <c r="I37" s="1579">
        <v>0.815</v>
      </c>
      <c r="J37" s="1579">
        <v>0.582</v>
      </c>
      <c r="K37" s="1579">
        <v>0.57</v>
      </c>
      <c r="L37" s="95"/>
      <c r="M37" s="436"/>
      <c r="N37" s="437"/>
      <c r="O37" s="1861">
        <v>0.666</v>
      </c>
      <c r="P37" s="1579">
        <v>0.665</v>
      </c>
      <c r="Q37" s="1579">
        <v>0.643</v>
      </c>
      <c r="R37" s="1579">
        <v>0.587</v>
      </c>
      <c r="S37" s="435"/>
    </row>
    <row r="38" spans="1:19" ht="10.5" customHeight="1">
      <c r="A38" s="379"/>
      <c r="B38" s="389" t="s">
        <v>527</v>
      </c>
      <c r="C38" s="1776">
        <f>C17</f>
        <v>639</v>
      </c>
      <c r="D38" s="91">
        <f>D17</f>
        <v>584</v>
      </c>
      <c r="E38" s="91">
        <f aca="true" t="shared" si="6" ref="E38:K38">E17</f>
        <v>656</v>
      </c>
      <c r="F38" s="91">
        <f t="shared" si="6"/>
        <v>551</v>
      </c>
      <c r="G38" s="91">
        <f t="shared" si="6"/>
        <v>561</v>
      </c>
      <c r="H38" s="91">
        <f t="shared" si="6"/>
        <v>503</v>
      </c>
      <c r="I38" s="91">
        <f t="shared" si="6"/>
        <v>805</v>
      </c>
      <c r="J38" s="91">
        <f t="shared" si="6"/>
        <v>559</v>
      </c>
      <c r="K38" s="91">
        <f t="shared" si="6"/>
        <v>532</v>
      </c>
      <c r="L38" s="92"/>
      <c r="M38" s="438"/>
      <c r="N38" s="387"/>
      <c r="O38" s="1743">
        <f>O17</f>
        <v>1879</v>
      </c>
      <c r="P38" s="91">
        <f>P17</f>
        <v>1869</v>
      </c>
      <c r="Q38" s="91">
        <f>Q17</f>
        <v>2420</v>
      </c>
      <c r="R38" s="91">
        <f>R17</f>
        <v>2160</v>
      </c>
      <c r="S38" s="439"/>
    </row>
    <row r="39" spans="1:19" ht="12" customHeight="1">
      <c r="A39" s="379"/>
      <c r="B39" s="389" t="s">
        <v>599</v>
      </c>
      <c r="C39" s="1847">
        <v>-94</v>
      </c>
      <c r="D39" s="380">
        <v>-90</v>
      </c>
      <c r="E39" s="380">
        <v>-93</v>
      </c>
      <c r="F39" s="113">
        <v>-93</v>
      </c>
      <c r="G39" s="113">
        <v>-89</v>
      </c>
      <c r="H39" s="113">
        <v>-89</v>
      </c>
      <c r="I39" s="113">
        <v>-96</v>
      </c>
      <c r="J39" s="113">
        <v>-94</v>
      </c>
      <c r="K39" s="113">
        <v>-91</v>
      </c>
      <c r="L39" s="440"/>
      <c r="M39" s="438"/>
      <c r="N39" s="441"/>
      <c r="O39" s="1749">
        <f>SUM(C39:E39)</f>
        <v>-277</v>
      </c>
      <c r="P39" s="113">
        <v>-274</v>
      </c>
      <c r="Q39" s="113">
        <v>-367</v>
      </c>
      <c r="R39" s="113">
        <v>-359</v>
      </c>
      <c r="S39" s="439"/>
    </row>
    <row r="40" spans="1:19" ht="12" customHeight="1">
      <c r="A40" s="379"/>
      <c r="B40" s="389" t="s">
        <v>598</v>
      </c>
      <c r="C40" s="1833">
        <f>SUM(C38:C39)</f>
        <v>545</v>
      </c>
      <c r="D40" s="107">
        <f>SUM(D38:D39)</f>
        <v>494</v>
      </c>
      <c r="E40" s="107">
        <f aca="true" t="shared" si="7" ref="E40:K40">SUM(E38:E39)</f>
        <v>563</v>
      </c>
      <c r="F40" s="107">
        <f t="shared" si="7"/>
        <v>458</v>
      </c>
      <c r="G40" s="107">
        <f t="shared" si="7"/>
        <v>472</v>
      </c>
      <c r="H40" s="107">
        <f t="shared" si="7"/>
        <v>414</v>
      </c>
      <c r="I40" s="107">
        <f t="shared" si="7"/>
        <v>709</v>
      </c>
      <c r="J40" s="107">
        <f t="shared" si="7"/>
        <v>465</v>
      </c>
      <c r="K40" s="107">
        <f t="shared" si="7"/>
        <v>441</v>
      </c>
      <c r="L40" s="108"/>
      <c r="M40" s="113"/>
      <c r="N40" s="407"/>
      <c r="O40" s="1744">
        <f>SUM(O38:O39)</f>
        <v>1602</v>
      </c>
      <c r="P40" s="107">
        <f>SUM(P38:P39)</f>
        <v>1595</v>
      </c>
      <c r="Q40" s="107">
        <f>SUM(Q38:Q39)</f>
        <v>2053</v>
      </c>
      <c r="R40" s="107">
        <f>SUM(R38:R39)</f>
        <v>1801</v>
      </c>
      <c r="S40" s="115"/>
    </row>
    <row r="41" spans="1:19" ht="5.25" customHeight="1">
      <c r="A41" s="365"/>
      <c r="B41" s="365"/>
      <c r="C41" s="1749"/>
      <c r="D41" s="113"/>
      <c r="E41" s="113"/>
      <c r="F41" s="183"/>
      <c r="G41" s="183"/>
      <c r="H41" s="183"/>
      <c r="I41" s="183"/>
      <c r="J41" s="183"/>
      <c r="K41" s="183"/>
      <c r="L41" s="113"/>
      <c r="M41" s="183"/>
      <c r="N41" s="183"/>
      <c r="O41" s="1749"/>
      <c r="P41" s="183"/>
      <c r="Q41" s="183"/>
      <c r="R41" s="183"/>
      <c r="S41" s="425"/>
    </row>
    <row r="42" spans="1:19" ht="10.5" customHeight="1">
      <c r="A42" s="2366" t="s">
        <v>221</v>
      </c>
      <c r="B42" s="2366"/>
      <c r="C42" s="1852"/>
      <c r="D42" s="446"/>
      <c r="E42" s="446"/>
      <c r="F42" s="443"/>
      <c r="G42" s="443"/>
      <c r="H42" s="443"/>
      <c r="I42" s="443"/>
      <c r="J42" s="443"/>
      <c r="K42" s="443"/>
      <c r="L42" s="444"/>
      <c r="M42" s="183"/>
      <c r="N42" s="445"/>
      <c r="O42" s="1745"/>
      <c r="P42" s="443"/>
      <c r="Q42" s="443"/>
      <c r="R42" s="443"/>
      <c r="S42" s="429"/>
    </row>
    <row r="43" spans="1:19" ht="10.5" customHeight="1">
      <c r="A43" s="386"/>
      <c r="B43" s="389" t="s">
        <v>98</v>
      </c>
      <c r="C43" s="1776">
        <v>1056</v>
      </c>
      <c r="D43" s="91">
        <v>1067</v>
      </c>
      <c r="E43" s="91">
        <v>1076</v>
      </c>
      <c r="F43" s="322">
        <v>1076</v>
      </c>
      <c r="G43" s="322">
        <v>1088</v>
      </c>
      <c r="H43" s="322">
        <v>1096</v>
      </c>
      <c r="I43" s="322">
        <v>1105</v>
      </c>
      <c r="J43" s="322">
        <v>1108</v>
      </c>
      <c r="K43" s="322">
        <v>1115</v>
      </c>
      <c r="L43" s="323"/>
      <c r="M43" s="183"/>
      <c r="N43" s="447"/>
      <c r="O43" s="1743">
        <f>C43</f>
        <v>1056</v>
      </c>
      <c r="P43" s="322">
        <v>1088</v>
      </c>
      <c r="Q43" s="322">
        <v>1076</v>
      </c>
      <c r="R43" s="322">
        <v>1108</v>
      </c>
      <c r="S43" s="325"/>
    </row>
    <row r="44" spans="1:19" ht="10.5" customHeight="1">
      <c r="A44" s="379"/>
      <c r="B44" s="448" t="s">
        <v>99</v>
      </c>
      <c r="C44" s="1776">
        <v>3045</v>
      </c>
      <c r="D44" s="91">
        <v>3361</v>
      </c>
      <c r="E44" s="91">
        <v>3794</v>
      </c>
      <c r="F44" s="332">
        <v>3880</v>
      </c>
      <c r="G44" s="332">
        <v>3882</v>
      </c>
      <c r="H44" s="332">
        <v>3924</v>
      </c>
      <c r="I44" s="332">
        <v>3923</v>
      </c>
      <c r="J44" s="332">
        <v>3931</v>
      </c>
      <c r="K44" s="332">
        <v>3914</v>
      </c>
      <c r="L44" s="323"/>
      <c r="M44" s="183"/>
      <c r="N44" s="449"/>
      <c r="O44" s="1750">
        <f>C44</f>
        <v>3045</v>
      </c>
      <c r="P44" s="417">
        <v>3882</v>
      </c>
      <c r="Q44" s="417">
        <v>3880</v>
      </c>
      <c r="R44" s="417">
        <v>3931</v>
      </c>
      <c r="S44" s="325"/>
    </row>
    <row r="45" spans="1:19" ht="10.5" customHeight="1">
      <c r="A45" s="379"/>
      <c r="B45" s="448" t="s">
        <v>460</v>
      </c>
      <c r="C45" s="1776">
        <v>37884</v>
      </c>
      <c r="D45" s="91">
        <v>36153</v>
      </c>
      <c r="E45" s="91">
        <v>36484</v>
      </c>
      <c r="F45" s="332">
        <v>34225</v>
      </c>
      <c r="G45" s="332">
        <v>32367</v>
      </c>
      <c r="H45" s="332">
        <v>32529</v>
      </c>
      <c r="I45" s="332">
        <v>31209</v>
      </c>
      <c r="J45" s="332">
        <v>29702</v>
      </c>
      <c r="K45" s="332">
        <v>29340</v>
      </c>
      <c r="L45" s="92"/>
      <c r="M45" s="113"/>
      <c r="N45" s="387"/>
      <c r="O45" s="1750">
        <f>C45</f>
        <v>37884</v>
      </c>
      <c r="P45" s="332">
        <v>32367</v>
      </c>
      <c r="Q45" s="332">
        <v>34225</v>
      </c>
      <c r="R45" s="332">
        <v>29702</v>
      </c>
      <c r="S45" s="325"/>
    </row>
    <row r="46" spans="1:19" ht="10.5" customHeight="1">
      <c r="A46" s="379"/>
      <c r="B46" s="448" t="s">
        <v>220</v>
      </c>
      <c r="C46" s="1841">
        <v>14425</v>
      </c>
      <c r="D46" s="384">
        <v>14593</v>
      </c>
      <c r="E46" s="384">
        <v>14773</v>
      </c>
      <c r="F46" s="384">
        <v>14709</v>
      </c>
      <c r="G46" s="384">
        <v>15127</v>
      </c>
      <c r="H46" s="384">
        <v>15374</v>
      </c>
      <c r="I46" s="384">
        <v>15568</v>
      </c>
      <c r="J46" s="384">
        <v>15501</v>
      </c>
      <c r="K46" s="384">
        <v>15699</v>
      </c>
      <c r="L46" s="388"/>
      <c r="M46" s="183"/>
      <c r="N46" s="450"/>
      <c r="O46" s="1746">
        <f>C46</f>
        <v>14425</v>
      </c>
      <c r="P46" s="422">
        <v>15127</v>
      </c>
      <c r="Q46" s="422">
        <v>14709</v>
      </c>
      <c r="R46" s="422">
        <v>15501</v>
      </c>
      <c r="S46" s="385"/>
    </row>
    <row r="47" spans="1:19" ht="4.5" customHeight="1">
      <c r="A47" s="451"/>
      <c r="B47" s="451"/>
      <c r="C47" s="452"/>
      <c r="D47" s="452"/>
      <c r="E47" s="452"/>
      <c r="F47" s="452"/>
      <c r="G47" s="452"/>
      <c r="H47" s="452"/>
      <c r="I47" s="452"/>
      <c r="J47" s="452"/>
      <c r="K47" s="452"/>
      <c r="L47" s="452"/>
      <c r="M47" s="452"/>
      <c r="N47" s="452"/>
      <c r="O47" s="452"/>
      <c r="P47" s="452"/>
      <c r="Q47" s="452"/>
      <c r="R47" s="452"/>
      <c r="S47" s="452"/>
    </row>
    <row r="48" spans="1:19" s="453" customFormat="1" ht="29.25" customHeight="1">
      <c r="A48" s="454">
        <v>1</v>
      </c>
      <c r="B48" s="2403" t="s">
        <v>863</v>
      </c>
      <c r="C48" s="2403"/>
      <c r="D48" s="2403"/>
      <c r="E48" s="2403"/>
      <c r="F48" s="2403"/>
      <c r="G48" s="2403"/>
      <c r="H48" s="2403"/>
      <c r="I48" s="2403"/>
      <c r="J48" s="2403"/>
      <c r="K48" s="2403"/>
      <c r="L48" s="2403"/>
      <c r="M48" s="2403"/>
      <c r="N48" s="2403"/>
      <c r="O48" s="2403"/>
      <c r="P48" s="2403"/>
      <c r="Q48" s="2403"/>
      <c r="R48" s="2403"/>
      <c r="S48" s="2403"/>
    </row>
    <row r="49" spans="1:19" s="453" customFormat="1" ht="10.5" customHeight="1">
      <c r="A49" s="454">
        <v>2</v>
      </c>
      <c r="B49" s="2363" t="s">
        <v>545</v>
      </c>
      <c r="C49" s="2363"/>
      <c r="D49" s="2363"/>
      <c r="E49" s="2363"/>
      <c r="F49" s="2363"/>
      <c r="G49" s="2363"/>
      <c r="H49" s="2363"/>
      <c r="I49" s="2363"/>
      <c r="J49" s="2363"/>
      <c r="K49" s="2363"/>
      <c r="L49" s="2363"/>
      <c r="M49" s="2363"/>
      <c r="N49" s="2363"/>
      <c r="O49" s="2363"/>
      <c r="P49" s="2363"/>
      <c r="Q49" s="2363"/>
      <c r="R49" s="2363"/>
      <c r="S49" s="2363"/>
    </row>
    <row r="50" spans="1:19" s="453" customFormat="1" ht="10.5" customHeight="1">
      <c r="A50" s="454">
        <v>3</v>
      </c>
      <c r="B50" s="2363" t="s">
        <v>102</v>
      </c>
      <c r="C50" s="2363"/>
      <c r="D50" s="2363"/>
      <c r="E50" s="2363"/>
      <c r="F50" s="2363"/>
      <c r="G50" s="2363"/>
      <c r="H50" s="2363"/>
      <c r="I50" s="2363"/>
      <c r="J50" s="2363"/>
      <c r="K50" s="2363"/>
      <c r="L50" s="2363"/>
      <c r="M50" s="2363"/>
      <c r="N50" s="2363"/>
      <c r="O50" s="2363"/>
      <c r="P50" s="2363"/>
      <c r="Q50" s="2363"/>
      <c r="R50" s="2363"/>
      <c r="S50" s="2363"/>
    </row>
    <row r="51" spans="1:19" s="453" customFormat="1" ht="10.5" customHeight="1">
      <c r="A51" s="455">
        <v>4</v>
      </c>
      <c r="B51" s="2410" t="s">
        <v>546</v>
      </c>
      <c r="C51" s="2410"/>
      <c r="D51" s="2410"/>
      <c r="E51" s="2410"/>
      <c r="F51" s="2410"/>
      <c r="G51" s="2410"/>
      <c r="H51" s="2410"/>
      <c r="I51" s="2410"/>
      <c r="J51" s="2410"/>
      <c r="K51" s="2410"/>
      <c r="L51" s="2410"/>
      <c r="M51" s="2410"/>
      <c r="N51" s="2410"/>
      <c r="O51" s="2410"/>
      <c r="P51" s="2410"/>
      <c r="Q51" s="2410"/>
      <c r="R51" s="2410"/>
      <c r="S51" s="2410"/>
    </row>
    <row r="52" spans="1:19" s="453" customFormat="1" ht="10.5" customHeight="1">
      <c r="A52" s="455">
        <v>5</v>
      </c>
      <c r="B52" s="2410" t="s">
        <v>219</v>
      </c>
      <c r="C52" s="2410"/>
      <c r="D52" s="2410"/>
      <c r="E52" s="2410"/>
      <c r="F52" s="2410"/>
      <c r="G52" s="2410"/>
      <c r="H52" s="2410"/>
      <c r="I52" s="2410"/>
      <c r="J52" s="2410"/>
      <c r="K52" s="2410"/>
      <c r="L52" s="2410"/>
      <c r="M52" s="2410"/>
      <c r="N52" s="2410"/>
      <c r="O52" s="2410"/>
      <c r="P52" s="2410"/>
      <c r="Q52" s="2410"/>
      <c r="R52" s="2410"/>
      <c r="S52" s="2410"/>
    </row>
    <row r="61" spans="2:19" ht="12.75" customHeight="1">
      <c r="B61" s="2404"/>
      <c r="C61" s="2405"/>
      <c r="D61" s="2406"/>
      <c r="E61" s="2407"/>
      <c r="F61" s="2407"/>
      <c r="G61" s="2407"/>
      <c r="H61" s="2407"/>
      <c r="I61" s="2407"/>
      <c r="J61" s="2407"/>
      <c r="K61" s="2407"/>
      <c r="L61" s="2407"/>
      <c r="M61" s="2408"/>
      <c r="N61" s="2406"/>
      <c r="O61" s="2409"/>
      <c r="P61" s="2409"/>
      <c r="Q61" s="2409"/>
      <c r="R61" s="2409"/>
      <c r="S61" s="2407"/>
    </row>
    <row r="62" spans="2:19" ht="12.75">
      <c r="B62" s="2404"/>
      <c r="C62" s="2405"/>
      <c r="D62" s="2406"/>
      <c r="E62" s="2407"/>
      <c r="F62" s="2407"/>
      <c r="G62" s="2407"/>
      <c r="H62" s="2407"/>
      <c r="I62" s="2407"/>
      <c r="J62" s="2407"/>
      <c r="K62" s="2407"/>
      <c r="L62" s="2407"/>
      <c r="M62" s="2408"/>
      <c r="N62" s="2406"/>
      <c r="O62" s="2409"/>
      <c r="P62" s="2409"/>
      <c r="Q62" s="2409"/>
      <c r="R62" s="2409"/>
      <c r="S62" s="2407"/>
    </row>
    <row r="63" spans="2:19" ht="12.75">
      <c r="B63" s="2404"/>
      <c r="C63" s="2405"/>
      <c r="D63" s="2406"/>
      <c r="E63" s="2407"/>
      <c r="F63" s="2407"/>
      <c r="G63" s="2407"/>
      <c r="H63" s="2407"/>
      <c r="I63" s="2407"/>
      <c r="J63" s="2407"/>
      <c r="K63" s="2407"/>
      <c r="L63" s="2407"/>
      <c r="M63" s="2408"/>
      <c r="N63" s="2406"/>
      <c r="O63" s="2409"/>
      <c r="P63" s="2409"/>
      <c r="Q63" s="2409"/>
      <c r="R63" s="2409"/>
      <c r="S63" s="2407"/>
    </row>
    <row r="64" spans="2:19" ht="12.75">
      <c r="B64" s="2404"/>
      <c r="C64" s="2405"/>
      <c r="D64" s="2406"/>
      <c r="E64" s="2407"/>
      <c r="F64" s="2407"/>
      <c r="G64" s="2407"/>
      <c r="H64" s="2407"/>
      <c r="I64" s="2407"/>
      <c r="J64" s="2407"/>
      <c r="K64" s="2407"/>
      <c r="L64" s="2407"/>
      <c r="M64" s="2408"/>
      <c r="N64" s="2406"/>
      <c r="O64" s="2409"/>
      <c r="P64" s="2409"/>
      <c r="Q64" s="2409"/>
      <c r="R64" s="2409"/>
      <c r="S64" s="2407"/>
    </row>
    <row r="66" spans="2:19" ht="12.75">
      <c r="B66" s="2404"/>
      <c r="C66" s="2405"/>
      <c r="D66" s="2406"/>
      <c r="E66" s="2407"/>
      <c r="F66" s="2407"/>
      <c r="G66" s="2407"/>
      <c r="H66" s="2407"/>
      <c r="I66" s="2407"/>
      <c r="J66" s="2407"/>
      <c r="K66" s="2407"/>
      <c r="L66" s="2407"/>
      <c r="M66" s="2408"/>
      <c r="N66" s="2406"/>
      <c r="O66" s="2409"/>
      <c r="P66" s="2409"/>
      <c r="Q66" s="2409"/>
      <c r="R66" s="2409"/>
      <c r="S66" s="2407"/>
    </row>
  </sheetData>
  <sheetProtection/>
  <mergeCells count="16">
    <mergeCell ref="A1:S1"/>
    <mergeCell ref="A3:B3"/>
    <mergeCell ref="A6:B6"/>
    <mergeCell ref="A16:B16"/>
    <mergeCell ref="A42:B42"/>
    <mergeCell ref="A17:B17"/>
    <mergeCell ref="A19:B19"/>
    <mergeCell ref="A25:B25"/>
    <mergeCell ref="A34:B34"/>
    <mergeCell ref="B50:S50"/>
    <mergeCell ref="B49:S49"/>
    <mergeCell ref="B48:S48"/>
    <mergeCell ref="B66:S66"/>
    <mergeCell ref="B61:S64"/>
    <mergeCell ref="B51:S51"/>
    <mergeCell ref="B52:S52"/>
  </mergeCells>
  <printOptions horizontalCentered="1"/>
  <pageMargins left="0.2362204724409449" right="0.2362204724409449" top="0.2755905511811024" bottom="0.2362204724409449" header="0.11811023622047245" footer="0.11811023622047245"/>
  <pageSetup horizontalDpi="600" verticalDpi="600" orientation="landscape" scale="92"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T61"/>
  <sheetViews>
    <sheetView zoomScalePageLayoutView="0" workbookViewId="0" topLeftCell="A1">
      <selection activeCell="O14" sqref="O14"/>
    </sheetView>
  </sheetViews>
  <sheetFormatPr defaultColWidth="9.140625" defaultRowHeight="12.75"/>
  <cols>
    <col min="1" max="1" width="2.421875" style="563" customWidth="1"/>
    <col min="2" max="2" width="2.140625" style="563" customWidth="1"/>
    <col min="3" max="3" width="41.28125" style="563" customWidth="1"/>
    <col min="4" max="4" width="7.8515625" style="563" customWidth="1"/>
    <col min="5" max="5" width="6.421875" style="564" bestFit="1" customWidth="1"/>
    <col min="6" max="6" width="6.421875" style="565" bestFit="1" customWidth="1"/>
    <col min="7" max="7" width="6.140625" style="566" bestFit="1" customWidth="1"/>
    <col min="8" max="9" width="6.421875" style="566" bestFit="1" customWidth="1"/>
    <col min="10" max="11" width="6.140625" style="566" bestFit="1" customWidth="1"/>
    <col min="12" max="12" width="6.421875" style="566" bestFit="1" customWidth="1"/>
    <col min="13" max="13" width="1.28515625" style="566" customWidth="1"/>
    <col min="14" max="14" width="2.140625" style="566" customWidth="1"/>
    <col min="15" max="15" width="1.28515625" style="567" customWidth="1"/>
    <col min="16" max="18" width="6.421875" style="566" customWidth="1"/>
    <col min="19" max="19" width="6.140625" style="566" bestFit="1" customWidth="1"/>
    <col min="20" max="20" width="1.28515625" style="566" customWidth="1"/>
    <col min="21" max="21" width="9.140625" style="568" customWidth="1"/>
    <col min="22" max="22" width="9.140625" style="566" customWidth="1"/>
    <col min="23" max="23" width="9.140625" style="569" customWidth="1"/>
    <col min="24" max="24" width="9.140625" style="566" customWidth="1"/>
    <col min="25" max="16384" width="9.140625" style="566" customWidth="1"/>
  </cols>
  <sheetData>
    <row r="1" spans="1:20" ht="15.75" customHeight="1">
      <c r="A1" s="2352" t="s">
        <v>103</v>
      </c>
      <c r="B1" s="2352"/>
      <c r="C1" s="2352"/>
      <c r="D1" s="2352"/>
      <c r="E1" s="2352"/>
      <c r="F1" s="2352"/>
      <c r="G1" s="2352"/>
      <c r="H1" s="2352"/>
      <c r="I1" s="2352"/>
      <c r="J1" s="2352"/>
      <c r="K1" s="2352"/>
      <c r="L1" s="2352"/>
      <c r="M1" s="2352"/>
      <c r="N1" s="2352"/>
      <c r="O1" s="2352"/>
      <c r="P1" s="2352"/>
      <c r="Q1" s="2352"/>
      <c r="R1" s="2352"/>
      <c r="S1" s="2352"/>
      <c r="T1" s="2352"/>
    </row>
    <row r="2" spans="1:20" s="463" customFormat="1" ht="7.5" customHeight="1">
      <c r="A2" s="2338"/>
      <c r="B2" s="2338"/>
      <c r="C2" s="2338"/>
      <c r="D2" s="2338"/>
      <c r="E2" s="2338"/>
      <c r="F2" s="2338"/>
      <c r="G2" s="2338"/>
      <c r="H2" s="2338"/>
      <c r="I2" s="2338"/>
      <c r="J2" s="2338"/>
      <c r="K2" s="2338"/>
      <c r="L2" s="2338"/>
      <c r="M2" s="2338"/>
      <c r="N2" s="2338"/>
      <c r="O2" s="2338"/>
      <c r="P2" s="2338"/>
      <c r="Q2" s="2338"/>
      <c r="R2" s="2338"/>
      <c r="S2" s="2338"/>
      <c r="T2" s="2338"/>
    </row>
    <row r="3" spans="1:20" s="464" customFormat="1" ht="9" customHeight="1">
      <c r="A3" s="2298" t="s">
        <v>511</v>
      </c>
      <c r="B3" s="2298"/>
      <c r="C3" s="2298"/>
      <c r="D3" s="466"/>
      <c r="E3" s="467"/>
      <c r="F3" s="467"/>
      <c r="G3" s="467"/>
      <c r="H3" s="467"/>
      <c r="I3" s="467"/>
      <c r="J3" s="467"/>
      <c r="K3" s="467"/>
      <c r="L3" s="467"/>
      <c r="M3" s="468"/>
      <c r="N3" s="469"/>
      <c r="O3" s="466"/>
      <c r="P3" s="1647" t="s">
        <v>740</v>
      </c>
      <c r="Q3" s="218" t="s">
        <v>22</v>
      </c>
      <c r="R3" s="218" t="s">
        <v>22</v>
      </c>
      <c r="S3" s="218" t="s">
        <v>23</v>
      </c>
      <c r="T3" s="470"/>
    </row>
    <row r="4" spans="1:20" s="464" customFormat="1" ht="9" customHeight="1">
      <c r="A4" s="220"/>
      <c r="B4" s="220"/>
      <c r="C4" s="220"/>
      <c r="D4" s="222" t="s">
        <v>838</v>
      </c>
      <c r="E4" s="223" t="s">
        <v>733</v>
      </c>
      <c r="F4" s="223" t="s">
        <v>238</v>
      </c>
      <c r="G4" s="223" t="s">
        <v>512</v>
      </c>
      <c r="H4" s="223" t="s">
        <v>513</v>
      </c>
      <c r="I4" s="223" t="s">
        <v>514</v>
      </c>
      <c r="J4" s="223" t="s">
        <v>515</v>
      </c>
      <c r="K4" s="223" t="s">
        <v>516</v>
      </c>
      <c r="L4" s="223" t="s">
        <v>517</v>
      </c>
      <c r="M4" s="471"/>
      <c r="N4" s="472"/>
      <c r="O4" s="473"/>
      <c r="P4" s="1648" t="s">
        <v>837</v>
      </c>
      <c r="Q4" s="223" t="s">
        <v>837</v>
      </c>
      <c r="R4" s="223" t="s">
        <v>24</v>
      </c>
      <c r="S4" s="223" t="s">
        <v>24</v>
      </c>
      <c r="T4" s="227"/>
    </row>
    <row r="5" spans="1:20" s="464" customFormat="1" ht="7.5" customHeight="1">
      <c r="A5" s="262"/>
      <c r="B5" s="262"/>
      <c r="C5" s="262"/>
      <c r="D5" s="474"/>
      <c r="E5" s="474"/>
      <c r="F5" s="474"/>
      <c r="G5" s="474"/>
      <c r="H5" s="474"/>
      <c r="I5" s="474"/>
      <c r="J5" s="474"/>
      <c r="K5" s="474"/>
      <c r="L5" s="474"/>
      <c r="M5" s="475"/>
      <c r="N5" s="476"/>
      <c r="O5" s="474"/>
      <c r="P5" s="1660"/>
      <c r="Q5" s="474"/>
      <c r="R5" s="474"/>
      <c r="S5" s="474"/>
      <c r="T5" s="477"/>
    </row>
    <row r="6" spans="1:20" s="464" customFormat="1" ht="9" customHeight="1">
      <c r="A6" s="2297" t="s">
        <v>536</v>
      </c>
      <c r="B6" s="2297"/>
      <c r="C6" s="2297"/>
      <c r="D6" s="478"/>
      <c r="E6" s="479"/>
      <c r="F6" s="479"/>
      <c r="G6" s="479"/>
      <c r="H6" s="479"/>
      <c r="I6" s="479"/>
      <c r="J6" s="479"/>
      <c r="K6" s="479"/>
      <c r="L6" s="479"/>
      <c r="M6" s="480"/>
      <c r="N6" s="476"/>
      <c r="O6" s="478"/>
      <c r="P6" s="1661"/>
      <c r="Q6" s="479"/>
      <c r="R6" s="479"/>
      <c r="S6" s="479"/>
      <c r="T6" s="465"/>
    </row>
    <row r="7" spans="1:20" s="464" customFormat="1" ht="9" customHeight="1">
      <c r="A7" s="481"/>
      <c r="B7" s="2418" t="s">
        <v>547</v>
      </c>
      <c r="C7" s="2376"/>
      <c r="D7" s="1821">
        <v>389</v>
      </c>
      <c r="E7" s="280">
        <v>359</v>
      </c>
      <c r="F7" s="280">
        <v>354</v>
      </c>
      <c r="G7" s="280">
        <v>348</v>
      </c>
      <c r="H7" s="280">
        <v>333</v>
      </c>
      <c r="I7" s="280">
        <v>320</v>
      </c>
      <c r="J7" s="280">
        <v>323</v>
      </c>
      <c r="K7" s="280">
        <v>312</v>
      </c>
      <c r="L7" s="280">
        <v>306</v>
      </c>
      <c r="M7" s="240"/>
      <c r="N7" s="241"/>
      <c r="O7" s="482"/>
      <c r="P7" s="1825">
        <f>SUM(D7:F7)</f>
        <v>1102</v>
      </c>
      <c r="Q7" s="280">
        <v>976</v>
      </c>
      <c r="R7" s="280">
        <v>1324</v>
      </c>
      <c r="S7" s="280">
        <v>1211</v>
      </c>
      <c r="T7" s="243"/>
    </row>
    <row r="8" spans="1:20" s="464" customFormat="1" ht="9" customHeight="1">
      <c r="A8" s="483"/>
      <c r="B8" s="2418" t="s">
        <v>548</v>
      </c>
      <c r="C8" s="2376"/>
      <c r="D8" s="1824">
        <v>599</v>
      </c>
      <c r="E8" s="487">
        <v>578</v>
      </c>
      <c r="F8" s="487">
        <v>600</v>
      </c>
      <c r="G8" s="487">
        <v>574</v>
      </c>
      <c r="H8" s="487">
        <v>570</v>
      </c>
      <c r="I8" s="487">
        <v>566</v>
      </c>
      <c r="J8" s="487">
        <v>556</v>
      </c>
      <c r="K8" s="487">
        <v>534</v>
      </c>
      <c r="L8" s="487">
        <v>524</v>
      </c>
      <c r="M8" s="254"/>
      <c r="N8" s="241"/>
      <c r="O8" s="488"/>
      <c r="P8" s="1828">
        <f>SUM(D8:F8)</f>
        <v>1777</v>
      </c>
      <c r="Q8" s="487">
        <v>1692</v>
      </c>
      <c r="R8" s="487">
        <v>2266</v>
      </c>
      <c r="S8" s="487">
        <v>2061</v>
      </c>
      <c r="T8" s="998"/>
    </row>
    <row r="9" spans="1:20" s="464" customFormat="1" ht="9" customHeight="1">
      <c r="A9" s="483"/>
      <c r="B9" s="2376" t="s">
        <v>549</v>
      </c>
      <c r="C9" s="2376"/>
      <c r="D9" s="1821">
        <f>SUM(D7:D8)</f>
        <v>988</v>
      </c>
      <c r="E9" s="280">
        <f>SUM(E7:E8)</f>
        <v>937</v>
      </c>
      <c r="F9" s="280">
        <f>SUM(F7:F8)</f>
        <v>954</v>
      </c>
      <c r="G9" s="280">
        <f>SUM(G7:G8)</f>
        <v>922</v>
      </c>
      <c r="H9" s="280">
        <f>SUM(H7:H8)</f>
        <v>903</v>
      </c>
      <c r="I9" s="280">
        <f>SUM(I7:I8)</f>
        <v>886</v>
      </c>
      <c r="J9" s="280">
        <f>SUM(J7:J8)</f>
        <v>879</v>
      </c>
      <c r="K9" s="280">
        <f>SUM(K7:K8)</f>
        <v>846</v>
      </c>
      <c r="L9" s="280">
        <f>SUM(L7:L8)</f>
        <v>830</v>
      </c>
      <c r="M9" s="240"/>
      <c r="N9" s="241"/>
      <c r="O9" s="482"/>
      <c r="P9" s="1825">
        <f>SUM(P7:P8)</f>
        <v>2879</v>
      </c>
      <c r="Q9" s="280">
        <f>SUM(Q7:Q8)</f>
        <v>2668</v>
      </c>
      <c r="R9" s="280">
        <f>SUM(R7:R8)</f>
        <v>3590</v>
      </c>
      <c r="S9" s="280">
        <f>SUM(S7:S8)</f>
        <v>3272</v>
      </c>
      <c r="T9" s="243"/>
    </row>
    <row r="10" spans="1:20" s="464" customFormat="1" ht="10.5" customHeight="1">
      <c r="A10" s="483"/>
      <c r="B10" s="2418" t="s">
        <v>621</v>
      </c>
      <c r="C10" s="2376"/>
      <c r="D10" s="1821">
        <v>2</v>
      </c>
      <c r="E10" s="280">
        <v>1</v>
      </c>
      <c r="F10" s="280">
        <v>4</v>
      </c>
      <c r="G10" s="486">
        <v>11</v>
      </c>
      <c r="H10" s="486">
        <v>-3</v>
      </c>
      <c r="I10" s="486">
        <v>4</v>
      </c>
      <c r="J10" s="486">
        <v>4</v>
      </c>
      <c r="K10" s="486">
        <v>18</v>
      </c>
      <c r="L10" s="486">
        <v>5</v>
      </c>
      <c r="M10" s="240"/>
      <c r="N10" s="241"/>
      <c r="O10" s="482"/>
      <c r="P10" s="1870">
        <f>SUM(D10:F10)</f>
        <v>7</v>
      </c>
      <c r="Q10" s="486">
        <v>5</v>
      </c>
      <c r="R10" s="486">
        <v>16</v>
      </c>
      <c r="S10" s="486">
        <v>29</v>
      </c>
      <c r="T10" s="243"/>
    </row>
    <row r="11" spans="1:20" s="464" customFormat="1" ht="10.5" customHeight="1">
      <c r="A11" s="483"/>
      <c r="B11" s="2418" t="s">
        <v>620</v>
      </c>
      <c r="C11" s="2376"/>
      <c r="D11" s="1824">
        <v>-6</v>
      </c>
      <c r="E11" s="487">
        <v>0</v>
      </c>
      <c r="F11" s="487">
        <v>-3</v>
      </c>
      <c r="G11" s="487" t="s">
        <v>223</v>
      </c>
      <c r="H11" s="487" t="s">
        <v>223</v>
      </c>
      <c r="I11" s="487" t="s">
        <v>223</v>
      </c>
      <c r="J11" s="487" t="s">
        <v>223</v>
      </c>
      <c r="K11" s="487" t="s">
        <v>223</v>
      </c>
      <c r="L11" s="487" t="s">
        <v>223</v>
      </c>
      <c r="M11" s="254"/>
      <c r="N11" s="241"/>
      <c r="O11" s="488"/>
      <c r="P11" s="1828">
        <f>SUM(D11:F11)</f>
        <v>-9</v>
      </c>
      <c r="Q11" s="487" t="s">
        <v>223</v>
      </c>
      <c r="R11" s="487" t="s">
        <v>223</v>
      </c>
      <c r="S11" s="487" t="s">
        <v>223</v>
      </c>
      <c r="T11" s="256"/>
    </row>
    <row r="12" spans="1:20" s="464" customFormat="1" ht="9" customHeight="1">
      <c r="A12" s="483"/>
      <c r="B12" s="2376" t="s">
        <v>550</v>
      </c>
      <c r="C12" s="2376"/>
      <c r="D12" s="1821">
        <f>SUM(D10:D11)</f>
        <v>-4</v>
      </c>
      <c r="E12" s="280">
        <f>SUM(E10:E11)</f>
        <v>1</v>
      </c>
      <c r="F12" s="280">
        <f>SUM(F10:F11)</f>
        <v>1</v>
      </c>
      <c r="G12" s="280">
        <f>SUM(G10:G11)</f>
        <v>11</v>
      </c>
      <c r="H12" s="280">
        <f>SUM(H10:H11)</f>
        <v>-3</v>
      </c>
      <c r="I12" s="280">
        <f>SUM(I10:I11)</f>
        <v>4</v>
      </c>
      <c r="J12" s="280">
        <f>SUM(J10:J11)</f>
        <v>4</v>
      </c>
      <c r="K12" s="280">
        <f>SUM(K10:K11)</f>
        <v>18</v>
      </c>
      <c r="L12" s="280">
        <f>SUM(L10:L11)</f>
        <v>5</v>
      </c>
      <c r="M12" s="240"/>
      <c r="N12" s="241"/>
      <c r="O12" s="489"/>
      <c r="P12" s="1826">
        <f>SUM(P10:P11)</f>
        <v>-2</v>
      </c>
      <c r="Q12" s="277">
        <f>SUM(Q10:Q11)</f>
        <v>5</v>
      </c>
      <c r="R12" s="277">
        <f>SUM(R10:R11)</f>
        <v>16</v>
      </c>
      <c r="S12" s="277">
        <f>SUM(S10:S11)</f>
        <v>29</v>
      </c>
      <c r="T12" s="243"/>
    </row>
    <row r="13" spans="1:20" s="464" customFormat="1" ht="9" customHeight="1">
      <c r="A13" s="481"/>
      <c r="B13" s="2376" t="s">
        <v>521</v>
      </c>
      <c r="C13" s="2376"/>
      <c r="D13" s="1862">
        <v>513</v>
      </c>
      <c r="E13" s="491">
        <v>511</v>
      </c>
      <c r="F13" s="491">
        <v>523</v>
      </c>
      <c r="G13" s="491">
        <v>520</v>
      </c>
      <c r="H13" s="491">
        <v>508</v>
      </c>
      <c r="I13" s="491">
        <v>495</v>
      </c>
      <c r="J13" s="491">
        <v>498</v>
      </c>
      <c r="K13" s="491">
        <v>481</v>
      </c>
      <c r="L13" s="491">
        <v>476</v>
      </c>
      <c r="M13" s="254"/>
      <c r="N13" s="241"/>
      <c r="O13" s="492"/>
      <c r="P13" s="1871">
        <f>SUM(D13:F13)</f>
        <v>1547</v>
      </c>
      <c r="Q13" s="491">
        <v>1501</v>
      </c>
      <c r="R13" s="491">
        <v>2021</v>
      </c>
      <c r="S13" s="491">
        <v>1890</v>
      </c>
      <c r="T13" s="256"/>
    </row>
    <row r="14" spans="1:20" s="464" customFormat="1" ht="9" customHeight="1">
      <c r="A14" s="493"/>
      <c r="B14" s="2376" t="s">
        <v>522</v>
      </c>
      <c r="C14" s="2376"/>
      <c r="D14" s="1821">
        <f>D9-D12-D13</f>
        <v>479</v>
      </c>
      <c r="E14" s="280">
        <f>E9-E12-E13</f>
        <v>425</v>
      </c>
      <c r="F14" s="280">
        <f>F9-F12-F13</f>
        <v>430</v>
      </c>
      <c r="G14" s="280">
        <f>G9-G12-G13</f>
        <v>391</v>
      </c>
      <c r="H14" s="280">
        <f>H9-H12-H13</f>
        <v>398</v>
      </c>
      <c r="I14" s="280">
        <f>I9-I12-I13</f>
        <v>387</v>
      </c>
      <c r="J14" s="280">
        <f>J9-J12-J13</f>
        <v>377</v>
      </c>
      <c r="K14" s="280">
        <f>K9-K12-K13</f>
        <v>347</v>
      </c>
      <c r="L14" s="280">
        <f>L9-L12-L13</f>
        <v>349</v>
      </c>
      <c r="M14" s="240"/>
      <c r="N14" s="241"/>
      <c r="O14" s="482"/>
      <c r="P14" s="1825">
        <f>P9-P12-P13</f>
        <v>1334</v>
      </c>
      <c r="Q14" s="280">
        <f>Q9-Q12-Q13</f>
        <v>1162</v>
      </c>
      <c r="R14" s="280">
        <f>R9-R12-R13</f>
        <v>1553</v>
      </c>
      <c r="S14" s="280">
        <f>S9-S12-S13</f>
        <v>1353</v>
      </c>
      <c r="T14" s="243"/>
    </row>
    <row r="15" spans="1:20" s="464" customFormat="1" ht="9" customHeight="1">
      <c r="A15" s="495"/>
      <c r="B15" s="2376" t="s">
        <v>523</v>
      </c>
      <c r="C15" s="2376"/>
      <c r="D15" s="1821">
        <v>129</v>
      </c>
      <c r="E15" s="280">
        <v>115</v>
      </c>
      <c r="F15" s="280">
        <v>116</v>
      </c>
      <c r="G15" s="277">
        <v>104</v>
      </c>
      <c r="H15" s="277">
        <v>107</v>
      </c>
      <c r="I15" s="277">
        <v>103</v>
      </c>
      <c r="J15" s="277">
        <v>101</v>
      </c>
      <c r="K15" s="277">
        <v>93</v>
      </c>
      <c r="L15" s="277">
        <v>93</v>
      </c>
      <c r="M15" s="240"/>
      <c r="N15" s="241"/>
      <c r="O15" s="496"/>
      <c r="P15" s="1826">
        <f>SUM(D15:F15)</f>
        <v>360</v>
      </c>
      <c r="Q15" s="277">
        <v>311</v>
      </c>
      <c r="R15" s="277">
        <v>415</v>
      </c>
      <c r="S15" s="277">
        <v>362</v>
      </c>
      <c r="T15" s="243"/>
    </row>
    <row r="16" spans="1:20" s="464" customFormat="1" ht="9" customHeight="1">
      <c r="A16" s="2384" t="s">
        <v>84</v>
      </c>
      <c r="B16" s="2384"/>
      <c r="C16" s="2384"/>
      <c r="D16" s="1823">
        <f>D14-D15</f>
        <v>350</v>
      </c>
      <c r="E16" s="497">
        <f>E14-E15</f>
        <v>310</v>
      </c>
      <c r="F16" s="497">
        <f>F14-F15</f>
        <v>314</v>
      </c>
      <c r="G16" s="497">
        <f>G14-G15</f>
        <v>287</v>
      </c>
      <c r="H16" s="497">
        <f>H14-H15</f>
        <v>291</v>
      </c>
      <c r="I16" s="497">
        <f>I14-I15</f>
        <v>284</v>
      </c>
      <c r="J16" s="497">
        <f>J14-J15</f>
        <v>276</v>
      </c>
      <c r="K16" s="497">
        <f>K14-K15</f>
        <v>254</v>
      </c>
      <c r="L16" s="497">
        <f>L14-L15</f>
        <v>256</v>
      </c>
      <c r="M16" s="250"/>
      <c r="N16" s="241"/>
      <c r="O16" s="498"/>
      <c r="P16" s="1827">
        <f>P14-P15</f>
        <v>974</v>
      </c>
      <c r="Q16" s="497">
        <f>Q14-Q15</f>
        <v>851</v>
      </c>
      <c r="R16" s="497">
        <f>R14-R15</f>
        <v>1138</v>
      </c>
      <c r="S16" s="497">
        <f>S14-S15</f>
        <v>991</v>
      </c>
      <c r="T16" s="499"/>
    </row>
    <row r="17" spans="1:20" s="464" customFormat="1" ht="9" customHeight="1">
      <c r="A17" s="2377" t="s">
        <v>527</v>
      </c>
      <c r="B17" s="2377"/>
      <c r="C17" s="2377"/>
      <c r="D17" s="1821">
        <f>D16</f>
        <v>350</v>
      </c>
      <c r="E17" s="280">
        <f>E16</f>
        <v>310</v>
      </c>
      <c r="F17" s="280">
        <f>F16</f>
        <v>314</v>
      </c>
      <c r="G17" s="280">
        <f>G16</f>
        <v>287</v>
      </c>
      <c r="H17" s="280">
        <f>H16</f>
        <v>291</v>
      </c>
      <c r="I17" s="280">
        <f>I16</f>
        <v>284</v>
      </c>
      <c r="J17" s="280">
        <f>J16</f>
        <v>276</v>
      </c>
      <c r="K17" s="280">
        <f>K16</f>
        <v>254</v>
      </c>
      <c r="L17" s="280">
        <f>L16</f>
        <v>256</v>
      </c>
      <c r="M17" s="502"/>
      <c r="N17" s="241"/>
      <c r="O17" s="503"/>
      <c r="P17" s="1872">
        <f>P16</f>
        <v>974</v>
      </c>
      <c r="Q17" s="501">
        <f>Q16</f>
        <v>851</v>
      </c>
      <c r="R17" s="501">
        <f>R16</f>
        <v>1138</v>
      </c>
      <c r="S17" s="501">
        <f>S16</f>
        <v>991</v>
      </c>
      <c r="T17" s="504"/>
    </row>
    <row r="18" spans="1:20" s="464" customFormat="1" ht="9" customHeight="1">
      <c r="A18" s="262"/>
      <c r="B18" s="262"/>
      <c r="C18" s="262"/>
      <c r="D18" s="1827"/>
      <c r="E18" s="497"/>
      <c r="F18" s="497"/>
      <c r="G18" s="497"/>
      <c r="H18" s="497"/>
      <c r="I18" s="497"/>
      <c r="J18" s="497"/>
      <c r="K18" s="497"/>
      <c r="L18" s="497"/>
      <c r="M18" s="249"/>
      <c r="N18" s="241"/>
      <c r="O18" s="249"/>
      <c r="P18" s="1827"/>
      <c r="Q18" s="497"/>
      <c r="R18" s="497"/>
      <c r="S18" s="497"/>
      <c r="T18" s="506"/>
    </row>
    <row r="19" spans="1:20" s="464" customFormat="1" ht="9" customHeight="1">
      <c r="A19" s="2297" t="s">
        <v>237</v>
      </c>
      <c r="B19" s="2297"/>
      <c r="C19" s="2297"/>
      <c r="D19" s="1863"/>
      <c r="E19" s="507"/>
      <c r="F19" s="507"/>
      <c r="G19" s="507"/>
      <c r="H19" s="507"/>
      <c r="I19" s="507"/>
      <c r="J19" s="507"/>
      <c r="K19" s="507"/>
      <c r="L19" s="507"/>
      <c r="M19" s="240"/>
      <c r="N19" s="241"/>
      <c r="O19" s="508"/>
      <c r="P19" s="1873"/>
      <c r="Q19" s="507"/>
      <c r="R19" s="507"/>
      <c r="S19" s="507"/>
      <c r="T19" s="510"/>
    </row>
    <row r="20" spans="1:20" s="464" customFormat="1" ht="9" customHeight="1">
      <c r="A20" s="481"/>
      <c r="B20" s="2376" t="s">
        <v>284</v>
      </c>
      <c r="C20" s="2376"/>
      <c r="D20" s="1821">
        <v>290</v>
      </c>
      <c r="E20" s="280">
        <v>275</v>
      </c>
      <c r="F20" s="280">
        <v>268</v>
      </c>
      <c r="G20" s="280">
        <v>257</v>
      </c>
      <c r="H20" s="280">
        <v>247</v>
      </c>
      <c r="I20" s="280">
        <v>237</v>
      </c>
      <c r="J20" s="280">
        <v>243</v>
      </c>
      <c r="K20" s="280">
        <v>237</v>
      </c>
      <c r="L20" s="280">
        <v>232</v>
      </c>
      <c r="M20" s="240"/>
      <c r="N20" s="241"/>
      <c r="O20" s="482"/>
      <c r="P20" s="1825">
        <f>SUM(D20:F20)</f>
        <v>833</v>
      </c>
      <c r="Q20" s="280">
        <v>727</v>
      </c>
      <c r="R20" s="280">
        <v>984</v>
      </c>
      <c r="S20" s="280">
        <v>930</v>
      </c>
      <c r="T20" s="243"/>
    </row>
    <row r="21" spans="1:20" s="464" customFormat="1" ht="9" customHeight="1">
      <c r="A21" s="483"/>
      <c r="B21" s="2376" t="s">
        <v>540</v>
      </c>
      <c r="C21" s="2376"/>
      <c r="D21" s="1821">
        <v>818</v>
      </c>
      <c r="E21" s="280">
        <v>778</v>
      </c>
      <c r="F21" s="280">
        <v>806</v>
      </c>
      <c r="G21" s="486">
        <v>776</v>
      </c>
      <c r="H21" s="486">
        <v>771</v>
      </c>
      <c r="I21" s="486">
        <v>756</v>
      </c>
      <c r="J21" s="486">
        <v>742</v>
      </c>
      <c r="K21" s="486">
        <v>713</v>
      </c>
      <c r="L21" s="486">
        <v>696</v>
      </c>
      <c r="M21" s="240"/>
      <c r="N21" s="241"/>
      <c r="O21" s="511"/>
      <c r="P21" s="1870">
        <f>SUM(D21:F21)</f>
        <v>2402</v>
      </c>
      <c r="Q21" s="486">
        <v>2269</v>
      </c>
      <c r="R21" s="486">
        <v>3045</v>
      </c>
      <c r="S21" s="486">
        <v>2732</v>
      </c>
      <c r="T21" s="243"/>
    </row>
    <row r="22" spans="1:20" s="464" customFormat="1" ht="10.5" customHeight="1">
      <c r="A22" s="483"/>
      <c r="B22" s="2376" t="s">
        <v>619</v>
      </c>
      <c r="C22" s="2376"/>
      <c r="D22" s="1821">
        <v>-120</v>
      </c>
      <c r="E22" s="280">
        <v>-116</v>
      </c>
      <c r="F22" s="280">
        <v>-120</v>
      </c>
      <c r="G22" s="273">
        <v>-111</v>
      </c>
      <c r="H22" s="273">
        <v>-115</v>
      </c>
      <c r="I22" s="273">
        <v>-107</v>
      </c>
      <c r="J22" s="273">
        <v>-106</v>
      </c>
      <c r="K22" s="273">
        <v>-104</v>
      </c>
      <c r="L22" s="273">
        <v>-98</v>
      </c>
      <c r="M22" s="240"/>
      <c r="N22" s="241"/>
      <c r="O22" s="496"/>
      <c r="P22" s="1874">
        <f>SUM(D22:F22)</f>
        <v>-356</v>
      </c>
      <c r="Q22" s="273">
        <v>-328</v>
      </c>
      <c r="R22" s="273">
        <v>-439</v>
      </c>
      <c r="S22" s="273">
        <v>-390</v>
      </c>
      <c r="T22" s="243"/>
    </row>
    <row r="23" spans="1:20" s="464" customFormat="1" ht="9" customHeight="1">
      <c r="A23" s="212"/>
      <c r="B23" s="212"/>
      <c r="C23" s="212"/>
      <c r="D23" s="1823">
        <f>SUM(D20:D22)</f>
        <v>988</v>
      </c>
      <c r="E23" s="497">
        <f>SUM(E20:E22)</f>
        <v>937</v>
      </c>
      <c r="F23" s="497">
        <f>SUM(F20:F22)</f>
        <v>954</v>
      </c>
      <c r="G23" s="497">
        <f>SUM(G20:G22)</f>
        <v>922</v>
      </c>
      <c r="H23" s="497">
        <f>SUM(H20:H22)</f>
        <v>903</v>
      </c>
      <c r="I23" s="497">
        <f>SUM(I20:I22)</f>
        <v>886</v>
      </c>
      <c r="J23" s="497">
        <f>SUM(J20:J22)</f>
        <v>879</v>
      </c>
      <c r="K23" s="497">
        <f>SUM(K20:K22)</f>
        <v>846</v>
      </c>
      <c r="L23" s="497">
        <f>SUM(L20:L22)</f>
        <v>830</v>
      </c>
      <c r="M23" s="250"/>
      <c r="N23" s="241"/>
      <c r="O23" s="498"/>
      <c r="P23" s="1827">
        <f>SUM(P20:P22)</f>
        <v>2879</v>
      </c>
      <c r="Q23" s="497">
        <f>SUM(Q20:Q22)</f>
        <v>2668</v>
      </c>
      <c r="R23" s="497">
        <f>SUM(R20:R22)</f>
        <v>3590</v>
      </c>
      <c r="S23" s="497">
        <f>SUM(S20:S22)</f>
        <v>3272</v>
      </c>
      <c r="T23" s="252"/>
    </row>
    <row r="24" spans="1:20" s="464" customFormat="1" ht="9" customHeight="1">
      <c r="A24" s="505"/>
      <c r="B24" s="505"/>
      <c r="C24" s="505"/>
      <c r="D24" s="1827"/>
      <c r="E24" s="249"/>
      <c r="F24" s="249"/>
      <c r="G24" s="497"/>
      <c r="H24" s="497"/>
      <c r="I24" s="497"/>
      <c r="J24" s="497"/>
      <c r="K24" s="497"/>
      <c r="L24" s="497"/>
      <c r="M24" s="249"/>
      <c r="N24" s="241"/>
      <c r="O24" s="249"/>
      <c r="P24" s="1827"/>
      <c r="Q24" s="497"/>
      <c r="R24" s="497"/>
      <c r="S24" s="497"/>
      <c r="T24" s="506"/>
    </row>
    <row r="25" spans="1:20" s="464" customFormat="1" ht="10.5" customHeight="1">
      <c r="A25" s="2297" t="s">
        <v>618</v>
      </c>
      <c r="B25" s="2297"/>
      <c r="C25" s="2297"/>
      <c r="D25" s="1863"/>
      <c r="E25" s="509"/>
      <c r="F25" s="509"/>
      <c r="G25" s="507"/>
      <c r="H25" s="507"/>
      <c r="I25" s="507"/>
      <c r="J25" s="507"/>
      <c r="K25" s="507"/>
      <c r="L25" s="507"/>
      <c r="M25" s="512"/>
      <c r="N25" s="241"/>
      <c r="O25" s="508"/>
      <c r="P25" s="1873"/>
      <c r="Q25" s="507"/>
      <c r="R25" s="507"/>
      <c r="S25" s="507"/>
      <c r="T25" s="485"/>
    </row>
    <row r="26" spans="1:20" s="464" customFormat="1" ht="10.5" customHeight="1">
      <c r="A26" s="481"/>
      <c r="B26" s="2376" t="s">
        <v>617</v>
      </c>
      <c r="C26" s="2376"/>
      <c r="D26" s="1821">
        <v>56607</v>
      </c>
      <c r="E26" s="280">
        <v>55019</v>
      </c>
      <c r="F26" s="280">
        <v>53404</v>
      </c>
      <c r="G26" s="244">
        <v>52520</v>
      </c>
      <c r="H26" s="244">
        <v>51583</v>
      </c>
      <c r="I26" s="277">
        <v>50804</v>
      </c>
      <c r="J26" s="277">
        <v>49288</v>
      </c>
      <c r="K26" s="277">
        <v>48660</v>
      </c>
      <c r="L26" s="277">
        <v>47415</v>
      </c>
      <c r="M26" s="513"/>
      <c r="N26" s="241"/>
      <c r="O26" s="482"/>
      <c r="P26" s="1826">
        <v>55010</v>
      </c>
      <c r="Q26" s="277">
        <v>50556</v>
      </c>
      <c r="R26" s="277">
        <v>51051</v>
      </c>
      <c r="S26" s="277">
        <v>46609</v>
      </c>
      <c r="T26" s="500"/>
    </row>
    <row r="27" spans="1:20" s="464" customFormat="1" ht="9" customHeight="1">
      <c r="A27" s="481"/>
      <c r="B27" s="2376" t="s">
        <v>110</v>
      </c>
      <c r="C27" s="2376"/>
      <c r="D27" s="1821">
        <v>2139</v>
      </c>
      <c r="E27" s="280">
        <v>2044</v>
      </c>
      <c r="F27" s="280">
        <v>1968</v>
      </c>
      <c r="G27" s="239">
        <v>1889</v>
      </c>
      <c r="H27" s="239">
        <v>1702</v>
      </c>
      <c r="I27" s="486">
        <v>1680</v>
      </c>
      <c r="J27" s="486">
        <v>1708</v>
      </c>
      <c r="K27" s="486">
        <v>1713</v>
      </c>
      <c r="L27" s="486">
        <v>1680</v>
      </c>
      <c r="M27" s="514"/>
      <c r="N27" s="241"/>
      <c r="O27" s="482"/>
      <c r="P27" s="1870">
        <v>2051</v>
      </c>
      <c r="Q27" s="486">
        <v>1697</v>
      </c>
      <c r="R27" s="486">
        <v>1745</v>
      </c>
      <c r="S27" s="486">
        <v>1689</v>
      </c>
      <c r="T27" s="500"/>
    </row>
    <row r="28" spans="1:20" s="464" customFormat="1" ht="10.5" customHeight="1">
      <c r="A28" s="481"/>
      <c r="B28" s="2376" t="s">
        <v>616</v>
      </c>
      <c r="C28" s="2376"/>
      <c r="D28" s="1821">
        <v>36583</v>
      </c>
      <c r="E28" s="280">
        <v>35761</v>
      </c>
      <c r="F28" s="280">
        <v>34735</v>
      </c>
      <c r="G28" s="239">
        <v>34145</v>
      </c>
      <c r="H28" s="239">
        <v>33847</v>
      </c>
      <c r="I28" s="486">
        <v>33880</v>
      </c>
      <c r="J28" s="486">
        <v>33176</v>
      </c>
      <c r="K28" s="486">
        <v>33214</v>
      </c>
      <c r="L28" s="486">
        <v>32793</v>
      </c>
      <c r="M28" s="514"/>
      <c r="N28" s="241"/>
      <c r="O28" s="482"/>
      <c r="P28" s="1870">
        <v>35692</v>
      </c>
      <c r="Q28" s="486">
        <v>33632</v>
      </c>
      <c r="R28" s="486">
        <v>33761</v>
      </c>
      <c r="S28" s="486">
        <v>32515</v>
      </c>
      <c r="T28" s="500"/>
    </row>
    <row r="29" spans="1:20" s="464" customFormat="1" ht="9" customHeight="1">
      <c r="A29" s="481"/>
      <c r="B29" s="2376" t="s">
        <v>111</v>
      </c>
      <c r="C29" s="2376"/>
      <c r="D29" s="1821">
        <v>48174</v>
      </c>
      <c r="E29" s="280">
        <v>46297</v>
      </c>
      <c r="F29" s="280">
        <v>45422</v>
      </c>
      <c r="G29" s="239">
        <v>43941</v>
      </c>
      <c r="H29" s="239">
        <v>43825</v>
      </c>
      <c r="I29" s="486">
        <v>41516</v>
      </c>
      <c r="J29" s="486">
        <v>41429</v>
      </c>
      <c r="K29" s="486">
        <v>39246</v>
      </c>
      <c r="L29" s="486">
        <v>37162</v>
      </c>
      <c r="M29" s="514"/>
      <c r="N29" s="241"/>
      <c r="O29" s="482"/>
      <c r="P29" s="1870">
        <v>46635</v>
      </c>
      <c r="Q29" s="486">
        <v>42265</v>
      </c>
      <c r="R29" s="486">
        <v>42687</v>
      </c>
      <c r="S29" s="486">
        <v>37397</v>
      </c>
      <c r="T29" s="500"/>
    </row>
    <row r="30" spans="1:20" s="464" customFormat="1" ht="9" customHeight="1">
      <c r="A30" s="481"/>
      <c r="B30" s="2376" t="s">
        <v>112</v>
      </c>
      <c r="C30" s="2376"/>
      <c r="D30" s="1821">
        <v>5458</v>
      </c>
      <c r="E30" s="280">
        <v>5810</v>
      </c>
      <c r="F30" s="280">
        <v>5877</v>
      </c>
      <c r="G30" s="239">
        <v>5727</v>
      </c>
      <c r="H30" s="239">
        <v>6032</v>
      </c>
      <c r="I30" s="486">
        <v>6351</v>
      </c>
      <c r="J30" s="486">
        <v>6493</v>
      </c>
      <c r="K30" s="486">
        <v>6015</v>
      </c>
      <c r="L30" s="486">
        <v>5849</v>
      </c>
      <c r="M30" s="514"/>
      <c r="N30" s="241"/>
      <c r="O30" s="482"/>
      <c r="P30" s="1870">
        <v>5714</v>
      </c>
      <c r="Q30" s="486">
        <v>6291</v>
      </c>
      <c r="R30" s="486">
        <v>6149</v>
      </c>
      <c r="S30" s="486">
        <v>5954</v>
      </c>
      <c r="T30" s="500"/>
    </row>
    <row r="31" spans="1:20" s="464" customFormat="1" ht="10.5" customHeight="1">
      <c r="A31" s="481"/>
      <c r="B31" s="2376" t="s">
        <v>615</v>
      </c>
      <c r="C31" s="2376"/>
      <c r="D31" s="1824">
        <v>3298</v>
      </c>
      <c r="E31" s="487">
        <v>3280</v>
      </c>
      <c r="F31" s="487">
        <v>3164</v>
      </c>
      <c r="G31" s="253">
        <v>3038</v>
      </c>
      <c r="H31" s="253">
        <v>3000</v>
      </c>
      <c r="I31" s="487">
        <v>3016</v>
      </c>
      <c r="J31" s="487">
        <v>3011</v>
      </c>
      <c r="K31" s="487">
        <v>3006</v>
      </c>
      <c r="L31" s="487">
        <v>2879</v>
      </c>
      <c r="M31" s="515"/>
      <c r="N31" s="241"/>
      <c r="O31" s="488"/>
      <c r="P31" s="1828">
        <v>3247</v>
      </c>
      <c r="Q31" s="253">
        <v>3007</v>
      </c>
      <c r="R31" s="253">
        <v>3014</v>
      </c>
      <c r="S31" s="253">
        <v>2856</v>
      </c>
      <c r="T31" s="256"/>
    </row>
    <row r="32" spans="1:20" s="464" customFormat="1" ht="9" customHeight="1">
      <c r="A32" s="516"/>
      <c r="B32" s="516"/>
      <c r="C32" s="516"/>
      <c r="D32" s="1864"/>
      <c r="E32" s="517"/>
      <c r="F32" s="517"/>
      <c r="G32" s="517"/>
      <c r="H32" s="517"/>
      <c r="I32" s="517"/>
      <c r="J32" s="517"/>
      <c r="K32" s="517"/>
      <c r="L32" s="517"/>
      <c r="M32" s="518"/>
      <c r="N32" s="519"/>
      <c r="O32" s="518"/>
      <c r="P32" s="1864"/>
      <c r="Q32" s="517"/>
      <c r="R32" s="517"/>
      <c r="S32" s="517"/>
      <c r="T32" s="518"/>
    </row>
    <row r="33" spans="1:20" s="464" customFormat="1" ht="9" customHeight="1">
      <c r="A33" s="2297" t="s">
        <v>528</v>
      </c>
      <c r="B33" s="2297"/>
      <c r="C33" s="2297"/>
      <c r="D33" s="1865"/>
      <c r="E33" s="520"/>
      <c r="F33" s="520"/>
      <c r="G33" s="520"/>
      <c r="H33" s="520"/>
      <c r="I33" s="520"/>
      <c r="J33" s="520"/>
      <c r="K33" s="520"/>
      <c r="L33" s="520"/>
      <c r="M33" s="521"/>
      <c r="N33" s="522"/>
      <c r="O33" s="523"/>
      <c r="P33" s="1875"/>
      <c r="Q33" s="520"/>
      <c r="R33" s="520"/>
      <c r="S33" s="520"/>
      <c r="T33" s="521"/>
    </row>
    <row r="34" spans="1:20" s="464" customFormat="1" ht="10.5" customHeight="1">
      <c r="A34" s="230"/>
      <c r="B34" s="2376" t="s">
        <v>614</v>
      </c>
      <c r="C34" s="2376"/>
      <c r="D34" s="1866">
        <v>0.0314</v>
      </c>
      <c r="E34" s="1580">
        <v>0.0316</v>
      </c>
      <c r="F34" s="1580">
        <v>0.0305</v>
      </c>
      <c r="G34" s="1580">
        <v>0.0298</v>
      </c>
      <c r="H34" s="1580">
        <v>0.029</v>
      </c>
      <c r="I34" s="1580">
        <v>0.0287</v>
      </c>
      <c r="J34" s="1580">
        <v>0.0291</v>
      </c>
      <c r="K34" s="1580">
        <v>0.0284</v>
      </c>
      <c r="L34" s="1580">
        <v>0.0282</v>
      </c>
      <c r="M34" s="524"/>
      <c r="N34" s="525"/>
      <c r="O34" s="526"/>
      <c r="P34" s="1876">
        <v>0.0312</v>
      </c>
      <c r="Q34" s="1580">
        <v>0.0289</v>
      </c>
      <c r="R34" s="1580">
        <v>0.0291</v>
      </c>
      <c r="S34" s="1580">
        <v>0.0286</v>
      </c>
      <c r="T34" s="527"/>
    </row>
    <row r="35" spans="1:20" s="464" customFormat="1" ht="9" customHeight="1">
      <c r="A35" s="481"/>
      <c r="B35" s="2376" t="s">
        <v>544</v>
      </c>
      <c r="C35" s="2376"/>
      <c r="D35" s="1867">
        <v>0.519</v>
      </c>
      <c r="E35" s="1581">
        <v>0.545</v>
      </c>
      <c r="F35" s="1581">
        <v>0.548</v>
      </c>
      <c r="G35" s="1581">
        <v>0.564</v>
      </c>
      <c r="H35" s="1581">
        <v>0.564</v>
      </c>
      <c r="I35" s="1581">
        <v>0.558</v>
      </c>
      <c r="J35" s="1582">
        <v>0.567</v>
      </c>
      <c r="K35" s="1582">
        <v>0.569</v>
      </c>
      <c r="L35" s="1582">
        <v>0.573</v>
      </c>
      <c r="M35" s="528"/>
      <c r="N35" s="525"/>
      <c r="O35" s="526"/>
      <c r="P35" s="1877">
        <v>0.537</v>
      </c>
      <c r="Q35" s="1582">
        <v>0.563</v>
      </c>
      <c r="R35" s="1582">
        <v>0.563</v>
      </c>
      <c r="S35" s="1582">
        <v>0.578</v>
      </c>
      <c r="T35" s="527"/>
    </row>
    <row r="36" spans="1:20" s="464" customFormat="1" ht="10.5" customHeight="1">
      <c r="A36" s="495"/>
      <c r="B36" s="2376" t="s">
        <v>613</v>
      </c>
      <c r="C36" s="2376"/>
      <c r="D36" s="1867">
        <v>0.417</v>
      </c>
      <c r="E36" s="1581">
        <v>0.385</v>
      </c>
      <c r="F36" s="1581">
        <v>0.392</v>
      </c>
      <c r="G36" s="1581">
        <v>0.371</v>
      </c>
      <c r="H36" s="1581">
        <v>0.384</v>
      </c>
      <c r="I36" s="1581">
        <v>0.385</v>
      </c>
      <c r="J36" s="1583">
        <v>0.362</v>
      </c>
      <c r="K36" s="1583">
        <v>0.334</v>
      </c>
      <c r="L36" s="1583">
        <v>0.352</v>
      </c>
      <c r="M36" s="529"/>
      <c r="N36" s="530"/>
      <c r="O36" s="531"/>
      <c r="P36" s="1878">
        <v>0.398</v>
      </c>
      <c r="Q36" s="1584">
        <v>0.377</v>
      </c>
      <c r="R36" s="1584">
        <v>0.376</v>
      </c>
      <c r="S36" s="1584">
        <v>0.345</v>
      </c>
      <c r="T36" s="532"/>
    </row>
    <row r="37" spans="1:20" s="464" customFormat="1" ht="9" customHeight="1">
      <c r="A37" s="533"/>
      <c r="B37" s="2376" t="s">
        <v>527</v>
      </c>
      <c r="C37" s="2376"/>
      <c r="D37" s="1821">
        <f>D17</f>
        <v>350</v>
      </c>
      <c r="E37" s="280">
        <f>E17</f>
        <v>310</v>
      </c>
      <c r="F37" s="280">
        <f>F17</f>
        <v>314</v>
      </c>
      <c r="G37" s="280">
        <f aca="true" t="shared" si="0" ref="G37:L37">G17</f>
        <v>287</v>
      </c>
      <c r="H37" s="280">
        <f t="shared" si="0"/>
        <v>291</v>
      </c>
      <c r="I37" s="280">
        <f t="shared" si="0"/>
        <v>284</v>
      </c>
      <c r="J37" s="280">
        <f t="shared" si="0"/>
        <v>276</v>
      </c>
      <c r="K37" s="280">
        <f t="shared" si="0"/>
        <v>254</v>
      </c>
      <c r="L37" s="280">
        <f t="shared" si="0"/>
        <v>256</v>
      </c>
      <c r="M37" s="240"/>
      <c r="N37" s="534"/>
      <c r="O37" s="482"/>
      <c r="P37" s="1825">
        <f>P17</f>
        <v>974</v>
      </c>
      <c r="Q37" s="280">
        <f>Q17</f>
        <v>851</v>
      </c>
      <c r="R37" s="280">
        <f>R17</f>
        <v>1138</v>
      </c>
      <c r="S37" s="280">
        <f>S17</f>
        <v>991</v>
      </c>
      <c r="T37" s="532"/>
    </row>
    <row r="38" spans="1:20" s="464" customFormat="1" ht="10.5" customHeight="1">
      <c r="A38" s="495"/>
      <c r="B38" s="2376" t="s">
        <v>612</v>
      </c>
      <c r="C38" s="2376"/>
      <c r="D38" s="1821">
        <v>-83</v>
      </c>
      <c r="E38" s="280">
        <v>-79</v>
      </c>
      <c r="F38" s="280">
        <v>-78</v>
      </c>
      <c r="G38" s="273">
        <v>-76</v>
      </c>
      <c r="H38" s="273">
        <v>-73</v>
      </c>
      <c r="I38" s="273">
        <v>-72</v>
      </c>
      <c r="J38" s="273">
        <v>-74</v>
      </c>
      <c r="K38" s="273">
        <v>-74</v>
      </c>
      <c r="L38" s="273">
        <v>-71</v>
      </c>
      <c r="M38" s="240"/>
      <c r="N38" s="535"/>
      <c r="O38" s="489"/>
      <c r="P38" s="1826">
        <f>SUM(D38:F38)</f>
        <v>-240</v>
      </c>
      <c r="Q38" s="277">
        <v>-219</v>
      </c>
      <c r="R38" s="277">
        <v>-295</v>
      </c>
      <c r="S38" s="277">
        <v>-279</v>
      </c>
      <c r="T38" s="243"/>
    </row>
    <row r="39" spans="1:20" s="464" customFormat="1" ht="10.5" customHeight="1">
      <c r="A39" s="483"/>
      <c r="B39" s="2376" t="s">
        <v>611</v>
      </c>
      <c r="C39" s="2376"/>
      <c r="D39" s="1823">
        <f>SUM(D37:D38)</f>
        <v>267</v>
      </c>
      <c r="E39" s="497">
        <f>SUM(E37:E38)</f>
        <v>231</v>
      </c>
      <c r="F39" s="497">
        <f>SUM(F37:F38)</f>
        <v>236</v>
      </c>
      <c r="G39" s="497">
        <f>SUM(G37:G38)</f>
        <v>211</v>
      </c>
      <c r="H39" s="497">
        <f>SUM(H37:H38)</f>
        <v>218</v>
      </c>
      <c r="I39" s="497">
        <f>SUM(I37:I38)</f>
        <v>212</v>
      </c>
      <c r="J39" s="497">
        <f>SUM(J37:J38)</f>
        <v>202</v>
      </c>
      <c r="K39" s="497">
        <f>SUM(K37:K38)</f>
        <v>180</v>
      </c>
      <c r="L39" s="497">
        <f>SUM(L37:L38)</f>
        <v>185</v>
      </c>
      <c r="M39" s="536"/>
      <c r="N39" s="537"/>
      <c r="O39" s="498"/>
      <c r="P39" s="1827">
        <f>SUM(P37:P38)</f>
        <v>734</v>
      </c>
      <c r="Q39" s="497">
        <f>SUM(Q37:Q38)</f>
        <v>632</v>
      </c>
      <c r="R39" s="497">
        <f>SUM(R37:R38)</f>
        <v>843</v>
      </c>
      <c r="S39" s="497">
        <f>SUM(S37:S38)</f>
        <v>712</v>
      </c>
      <c r="T39" s="252"/>
    </row>
    <row r="40" spans="1:20" s="464" customFormat="1" ht="9" customHeight="1">
      <c r="A40" s="538"/>
      <c r="B40" s="538"/>
      <c r="C40" s="538"/>
      <c r="D40" s="1826"/>
      <c r="E40" s="277"/>
      <c r="F40" s="277"/>
      <c r="G40" s="277"/>
      <c r="H40" s="277"/>
      <c r="I40" s="277"/>
      <c r="J40" s="277"/>
      <c r="K40" s="277"/>
      <c r="L40" s="277"/>
      <c r="M40" s="241"/>
      <c r="N40" s="241"/>
      <c r="O40" s="241"/>
      <c r="P40" s="1826"/>
      <c r="Q40" s="277"/>
      <c r="R40" s="277"/>
      <c r="S40" s="277"/>
      <c r="T40" s="539"/>
    </row>
    <row r="41" spans="1:20" s="464" customFormat="1" ht="9" customHeight="1">
      <c r="A41" s="2297" t="s">
        <v>221</v>
      </c>
      <c r="B41" s="2297"/>
      <c r="C41" s="2297"/>
      <c r="D41" s="1868"/>
      <c r="E41" s="540"/>
      <c r="F41" s="540"/>
      <c r="G41" s="540"/>
      <c r="H41" s="540"/>
      <c r="I41" s="540"/>
      <c r="J41" s="540"/>
      <c r="K41" s="540"/>
      <c r="L41" s="540"/>
      <c r="M41" s="541"/>
      <c r="N41" s="472"/>
      <c r="O41" s="466"/>
      <c r="P41" s="1879"/>
      <c r="Q41" s="540"/>
      <c r="R41" s="540"/>
      <c r="S41" s="540"/>
      <c r="T41" s="235"/>
    </row>
    <row r="42" spans="1:20" s="464" customFormat="1" ht="10.5" customHeight="1">
      <c r="A42" s="542"/>
      <c r="B42" s="2298" t="s">
        <v>610</v>
      </c>
      <c r="C42" s="2298"/>
      <c r="D42" s="1869"/>
      <c r="E42" s="543"/>
      <c r="F42" s="543"/>
      <c r="G42" s="543"/>
      <c r="H42" s="543"/>
      <c r="I42" s="543"/>
      <c r="J42" s="543"/>
      <c r="K42" s="543"/>
      <c r="L42" s="543"/>
      <c r="M42" s="274"/>
      <c r="N42" s="275"/>
      <c r="O42" s="544"/>
      <c r="P42" s="1880"/>
      <c r="Q42" s="543"/>
      <c r="R42" s="543"/>
      <c r="S42" s="543"/>
      <c r="T42" s="546"/>
    </row>
    <row r="43" spans="1:20" s="464" customFormat="1" ht="9" customHeight="1">
      <c r="A43" s="490"/>
      <c r="B43" s="494"/>
      <c r="C43" s="237" t="s">
        <v>552</v>
      </c>
      <c r="D43" s="1821">
        <v>152793</v>
      </c>
      <c r="E43" s="280">
        <v>148631</v>
      </c>
      <c r="F43" s="280">
        <v>151901</v>
      </c>
      <c r="G43" s="277">
        <v>150366</v>
      </c>
      <c r="H43" s="277">
        <v>143924</v>
      </c>
      <c r="I43" s="277">
        <v>146748</v>
      </c>
      <c r="J43" s="277">
        <v>142983</v>
      </c>
      <c r="K43" s="277">
        <v>138976</v>
      </c>
      <c r="L43" s="277">
        <v>136611</v>
      </c>
      <c r="M43" s="513"/>
      <c r="N43" s="277"/>
      <c r="O43" s="547"/>
      <c r="P43" s="1826">
        <f>D43</f>
        <v>152793</v>
      </c>
      <c r="Q43" s="277">
        <v>143924</v>
      </c>
      <c r="R43" s="277">
        <v>150366</v>
      </c>
      <c r="S43" s="277">
        <v>138976</v>
      </c>
      <c r="T43" s="548"/>
    </row>
    <row r="44" spans="1:20" s="464" customFormat="1" ht="9" customHeight="1">
      <c r="A44" s="484"/>
      <c r="B44" s="484"/>
      <c r="C44" s="237" t="s">
        <v>114</v>
      </c>
      <c r="D44" s="1821">
        <v>23302</v>
      </c>
      <c r="E44" s="280">
        <v>22562</v>
      </c>
      <c r="F44" s="280">
        <v>23560</v>
      </c>
      <c r="G44" s="486">
        <v>22748</v>
      </c>
      <c r="H44" s="486">
        <v>21855</v>
      </c>
      <c r="I44" s="486">
        <v>22598</v>
      </c>
      <c r="J44" s="486">
        <v>21342</v>
      </c>
      <c r="K44" s="486">
        <v>22152</v>
      </c>
      <c r="L44" s="486">
        <v>22099</v>
      </c>
      <c r="M44" s="513"/>
      <c r="N44" s="277"/>
      <c r="O44" s="549"/>
      <c r="P44" s="1870">
        <f>D44</f>
        <v>23302</v>
      </c>
      <c r="Q44" s="486">
        <v>21855</v>
      </c>
      <c r="R44" s="486">
        <v>22748</v>
      </c>
      <c r="S44" s="486">
        <v>22152</v>
      </c>
      <c r="T44" s="548"/>
    </row>
    <row r="45" spans="1:20" s="464" customFormat="1" ht="9" customHeight="1">
      <c r="A45" s="484"/>
      <c r="B45" s="484"/>
      <c r="C45" s="237" t="s">
        <v>553</v>
      </c>
      <c r="D45" s="1821">
        <v>105733</v>
      </c>
      <c r="E45" s="280">
        <v>102999</v>
      </c>
      <c r="F45" s="280">
        <v>102766</v>
      </c>
      <c r="G45" s="277">
        <v>101356</v>
      </c>
      <c r="H45" s="277">
        <v>97363</v>
      </c>
      <c r="I45" s="277">
        <v>98682</v>
      </c>
      <c r="J45" s="277">
        <v>92625</v>
      </c>
      <c r="K45" s="277">
        <v>90848</v>
      </c>
      <c r="L45" s="277">
        <v>89602</v>
      </c>
      <c r="M45" s="240"/>
      <c r="N45" s="241"/>
      <c r="O45" s="489"/>
      <c r="P45" s="1826">
        <f>D45</f>
        <v>105733</v>
      </c>
      <c r="Q45" s="277">
        <v>97363</v>
      </c>
      <c r="R45" s="277">
        <v>101356</v>
      </c>
      <c r="S45" s="277">
        <v>90848</v>
      </c>
      <c r="T45" s="243"/>
    </row>
    <row r="46" spans="1:20" s="464" customFormat="1" ht="9" customHeight="1">
      <c r="A46" s="550"/>
      <c r="B46" s="550"/>
      <c r="C46" s="550"/>
      <c r="D46" s="1823">
        <f>SUM(D43:D45)</f>
        <v>281828</v>
      </c>
      <c r="E46" s="497">
        <f>SUM(E43:E45)</f>
        <v>274192</v>
      </c>
      <c r="F46" s="497">
        <f>SUM(F43:F45)</f>
        <v>278227</v>
      </c>
      <c r="G46" s="497">
        <f>SUM(G43:G45)</f>
        <v>274470</v>
      </c>
      <c r="H46" s="497">
        <f>SUM(H43:H45)</f>
        <v>263142</v>
      </c>
      <c r="I46" s="497">
        <f>SUM(I43:I45)</f>
        <v>268028</v>
      </c>
      <c r="J46" s="497">
        <f>SUM(J43:J45)</f>
        <v>256950</v>
      </c>
      <c r="K46" s="497">
        <f>SUM(K43:K45)</f>
        <v>251976</v>
      </c>
      <c r="L46" s="497">
        <f>SUM(L43:L45)</f>
        <v>248312</v>
      </c>
      <c r="M46" s="250"/>
      <c r="N46" s="241"/>
      <c r="O46" s="498"/>
      <c r="P46" s="1827">
        <f>SUM(P43:P45)</f>
        <v>281828</v>
      </c>
      <c r="Q46" s="497">
        <f>SUM(Q43:Q45)</f>
        <v>263142</v>
      </c>
      <c r="R46" s="497">
        <f>SUM(R43:R45)</f>
        <v>274470</v>
      </c>
      <c r="S46" s="497">
        <f>SUM(S43:S45)</f>
        <v>251976</v>
      </c>
      <c r="T46" s="252"/>
    </row>
    <row r="47" spans="1:20" s="464" customFormat="1" ht="10.5" customHeight="1">
      <c r="A47" s="542"/>
      <c r="B47" s="2298" t="s">
        <v>609</v>
      </c>
      <c r="C47" s="2298"/>
      <c r="D47" s="1869"/>
      <c r="E47" s="543"/>
      <c r="F47" s="543"/>
      <c r="G47" s="543"/>
      <c r="H47" s="543"/>
      <c r="I47" s="543"/>
      <c r="J47" s="543"/>
      <c r="K47" s="543"/>
      <c r="L47" s="543"/>
      <c r="M47" s="551"/>
      <c r="N47" s="552"/>
      <c r="O47" s="553"/>
      <c r="P47" s="1880"/>
      <c r="Q47" s="543"/>
      <c r="R47" s="543"/>
      <c r="S47" s="543"/>
      <c r="T47" s="243"/>
    </row>
    <row r="48" spans="1:20" s="464" customFormat="1" ht="9" customHeight="1">
      <c r="A48" s="490"/>
      <c r="B48" s="494"/>
      <c r="C48" s="237" t="s">
        <v>552</v>
      </c>
      <c r="D48" s="1821">
        <v>42216</v>
      </c>
      <c r="E48" s="280">
        <v>39712</v>
      </c>
      <c r="F48" s="280">
        <v>39579</v>
      </c>
      <c r="G48" s="277">
        <v>38361</v>
      </c>
      <c r="H48" s="277">
        <v>36172</v>
      </c>
      <c r="I48" s="277">
        <v>35706</v>
      </c>
      <c r="J48" s="277">
        <v>33837</v>
      </c>
      <c r="K48" s="277">
        <v>32271</v>
      </c>
      <c r="L48" s="277">
        <v>30664</v>
      </c>
      <c r="M48" s="240"/>
      <c r="N48" s="241"/>
      <c r="O48" s="489"/>
      <c r="P48" s="1826">
        <f>D48</f>
        <v>42216</v>
      </c>
      <c r="Q48" s="277">
        <v>36172</v>
      </c>
      <c r="R48" s="277">
        <v>38361</v>
      </c>
      <c r="S48" s="277">
        <v>32271</v>
      </c>
      <c r="T48" s="548"/>
    </row>
    <row r="49" spans="1:20" s="464" customFormat="1" ht="9" customHeight="1">
      <c r="A49" s="484"/>
      <c r="B49" s="484"/>
      <c r="C49" s="237" t="s">
        <v>114</v>
      </c>
      <c r="D49" s="1821">
        <v>23302</v>
      </c>
      <c r="E49" s="280">
        <v>22562</v>
      </c>
      <c r="F49" s="280">
        <v>23560</v>
      </c>
      <c r="G49" s="486">
        <v>22748</v>
      </c>
      <c r="H49" s="486">
        <v>21855</v>
      </c>
      <c r="I49" s="486">
        <v>22598</v>
      </c>
      <c r="J49" s="486">
        <v>21342</v>
      </c>
      <c r="K49" s="486">
        <v>22152</v>
      </c>
      <c r="L49" s="486">
        <v>22099</v>
      </c>
      <c r="M49" s="240"/>
      <c r="N49" s="241"/>
      <c r="O49" s="511"/>
      <c r="P49" s="1870">
        <f>D49</f>
        <v>23302</v>
      </c>
      <c r="Q49" s="486">
        <v>21855</v>
      </c>
      <c r="R49" s="486">
        <v>22748</v>
      </c>
      <c r="S49" s="486">
        <v>22152</v>
      </c>
      <c r="T49" s="548"/>
    </row>
    <row r="50" spans="1:20" s="464" customFormat="1" ht="9" customHeight="1">
      <c r="A50" s="484"/>
      <c r="B50" s="484"/>
      <c r="C50" s="237" t="s">
        <v>553</v>
      </c>
      <c r="D50" s="1821">
        <v>105733</v>
      </c>
      <c r="E50" s="280">
        <v>102999</v>
      </c>
      <c r="F50" s="280">
        <v>102766</v>
      </c>
      <c r="G50" s="277">
        <v>101356</v>
      </c>
      <c r="H50" s="277">
        <v>97363</v>
      </c>
      <c r="I50" s="277">
        <v>98682</v>
      </c>
      <c r="J50" s="277">
        <v>92625</v>
      </c>
      <c r="K50" s="277">
        <v>90848</v>
      </c>
      <c r="L50" s="277">
        <v>89602</v>
      </c>
      <c r="M50" s="240"/>
      <c r="N50" s="241"/>
      <c r="O50" s="489"/>
      <c r="P50" s="1826">
        <f>D50</f>
        <v>105733</v>
      </c>
      <c r="Q50" s="277">
        <v>97363</v>
      </c>
      <c r="R50" s="277">
        <v>101356</v>
      </c>
      <c r="S50" s="277">
        <v>90848</v>
      </c>
      <c r="T50" s="243"/>
    </row>
    <row r="51" spans="1:20" s="464" customFormat="1" ht="9" customHeight="1">
      <c r="A51" s="550"/>
      <c r="B51" s="550"/>
      <c r="C51" s="550"/>
      <c r="D51" s="1823">
        <f>SUM(D48:D50)</f>
        <v>171251</v>
      </c>
      <c r="E51" s="497">
        <f>SUM(E48:E50)</f>
        <v>165273</v>
      </c>
      <c r="F51" s="497">
        <f>SUM(F48:F50)</f>
        <v>165905</v>
      </c>
      <c r="G51" s="497">
        <f>SUM(G48:G50)</f>
        <v>162465</v>
      </c>
      <c r="H51" s="497">
        <f>SUM(H48:H50)</f>
        <v>155390</v>
      </c>
      <c r="I51" s="497">
        <f>SUM(I48:I50)</f>
        <v>156986</v>
      </c>
      <c r="J51" s="497">
        <f>SUM(J48:J50)</f>
        <v>147804</v>
      </c>
      <c r="K51" s="497">
        <f>SUM(K48:K50)</f>
        <v>145271</v>
      </c>
      <c r="L51" s="497">
        <f>SUM(L48:L50)</f>
        <v>142365</v>
      </c>
      <c r="M51" s="250"/>
      <c r="N51" s="241"/>
      <c r="O51" s="498"/>
      <c r="P51" s="1827">
        <f>SUM(P48:P50)</f>
        <v>171251</v>
      </c>
      <c r="Q51" s="497">
        <f>SUM(Q48:Q50)</f>
        <v>155390</v>
      </c>
      <c r="R51" s="497">
        <f>SUM(R48:R50)</f>
        <v>162465</v>
      </c>
      <c r="S51" s="497">
        <f>SUM(S48:S50)</f>
        <v>145271</v>
      </c>
      <c r="T51" s="497"/>
    </row>
    <row r="52" spans="1:20" s="464" customFormat="1" ht="9" customHeight="1">
      <c r="A52" s="481"/>
      <c r="B52" s="2376" t="s">
        <v>220</v>
      </c>
      <c r="C52" s="2376"/>
      <c r="D52" s="1823">
        <v>5060</v>
      </c>
      <c r="E52" s="249">
        <v>5041</v>
      </c>
      <c r="F52" s="249">
        <v>5017</v>
      </c>
      <c r="G52" s="487">
        <v>5081</v>
      </c>
      <c r="H52" s="487">
        <v>5090</v>
      </c>
      <c r="I52" s="487">
        <v>4981</v>
      </c>
      <c r="J52" s="487">
        <v>4908</v>
      </c>
      <c r="K52" s="487">
        <v>4986</v>
      </c>
      <c r="L52" s="487">
        <v>4929</v>
      </c>
      <c r="M52" s="254"/>
      <c r="N52" s="241"/>
      <c r="O52" s="488"/>
      <c r="P52" s="1828">
        <f>D52</f>
        <v>5060</v>
      </c>
      <c r="Q52" s="487">
        <v>5090</v>
      </c>
      <c r="R52" s="487">
        <v>5081</v>
      </c>
      <c r="S52" s="487">
        <v>4986</v>
      </c>
      <c r="T52" s="256"/>
    </row>
    <row r="53" spans="1:20" s="554" customFormat="1" ht="7.5" customHeight="1">
      <c r="A53" s="555"/>
      <c r="B53" s="555"/>
      <c r="C53" s="555"/>
      <c r="D53" s="556"/>
      <c r="E53" s="556"/>
      <c r="F53" s="557"/>
      <c r="G53" s="557"/>
      <c r="H53" s="557"/>
      <c r="I53" s="557"/>
      <c r="J53" s="557"/>
      <c r="K53" s="557"/>
      <c r="L53" s="557"/>
      <c r="M53" s="557"/>
      <c r="N53" s="556"/>
      <c r="O53" s="556"/>
      <c r="P53" s="557"/>
      <c r="Q53" s="557"/>
      <c r="R53" s="557"/>
      <c r="S53" s="557"/>
      <c r="T53" s="558"/>
    </row>
    <row r="54" spans="1:20" s="559" customFormat="1" ht="15.75" customHeight="1">
      <c r="A54" s="560">
        <v>1</v>
      </c>
      <c r="B54" s="2415" t="s">
        <v>608</v>
      </c>
      <c r="C54" s="2415"/>
      <c r="D54" s="2415"/>
      <c r="E54" s="2415"/>
      <c r="F54" s="2415"/>
      <c r="G54" s="2415"/>
      <c r="H54" s="2415"/>
      <c r="I54" s="2415"/>
      <c r="J54" s="2415"/>
      <c r="K54" s="2415"/>
      <c r="L54" s="2415"/>
      <c r="M54" s="2415"/>
      <c r="N54" s="2415"/>
      <c r="O54" s="2415"/>
      <c r="P54" s="2415"/>
      <c r="Q54" s="2415"/>
      <c r="R54" s="2415"/>
      <c r="S54" s="2415"/>
      <c r="T54" s="2415"/>
    </row>
    <row r="55" spans="1:20" s="559" customFormat="1" ht="9" customHeight="1">
      <c r="A55" s="561">
        <v>2</v>
      </c>
      <c r="B55" s="2414" t="s">
        <v>545</v>
      </c>
      <c r="C55" s="2414"/>
      <c r="D55" s="2414"/>
      <c r="E55" s="2414"/>
      <c r="F55" s="2414"/>
      <c r="G55" s="2414"/>
      <c r="H55" s="2414"/>
      <c r="I55" s="2414"/>
      <c r="J55" s="2414"/>
      <c r="K55" s="2414"/>
      <c r="L55" s="2414"/>
      <c r="M55" s="2414"/>
      <c r="N55" s="2414"/>
      <c r="O55" s="2414"/>
      <c r="P55" s="2414"/>
      <c r="Q55" s="2414"/>
      <c r="R55" s="2414"/>
      <c r="S55" s="2414"/>
      <c r="T55" s="2414"/>
    </row>
    <row r="56" spans="1:20" s="559" customFormat="1" ht="9" customHeight="1">
      <c r="A56" s="561">
        <v>3</v>
      </c>
      <c r="B56" s="2416" t="s">
        <v>554</v>
      </c>
      <c r="C56" s="2416"/>
      <c r="D56" s="2416"/>
      <c r="E56" s="2416"/>
      <c r="F56" s="2416"/>
      <c r="G56" s="2416"/>
      <c r="H56" s="2416"/>
      <c r="I56" s="2416"/>
      <c r="J56" s="2416"/>
      <c r="K56" s="2416"/>
      <c r="L56" s="2416"/>
      <c r="M56" s="2416"/>
      <c r="N56" s="2416"/>
      <c r="O56" s="2416"/>
      <c r="P56" s="2416"/>
      <c r="Q56" s="2416"/>
      <c r="R56" s="2416"/>
      <c r="S56" s="2416"/>
      <c r="T56" s="2416"/>
    </row>
    <row r="57" spans="1:20" s="559" customFormat="1" ht="9" customHeight="1">
      <c r="A57" s="561">
        <v>4</v>
      </c>
      <c r="B57" s="2417" t="s">
        <v>118</v>
      </c>
      <c r="C57" s="2417"/>
      <c r="D57" s="2417"/>
      <c r="E57" s="2417"/>
      <c r="F57" s="2417"/>
      <c r="G57" s="2417"/>
      <c r="H57" s="2417"/>
      <c r="I57" s="2417"/>
      <c r="J57" s="2417"/>
      <c r="K57" s="2417"/>
      <c r="L57" s="2417"/>
      <c r="M57" s="2417"/>
      <c r="N57" s="2417"/>
      <c r="O57" s="2417"/>
      <c r="P57" s="2417"/>
      <c r="Q57" s="2417"/>
      <c r="R57" s="2417"/>
      <c r="S57" s="2417"/>
      <c r="T57" s="2417"/>
    </row>
    <row r="58" spans="1:20" s="559" customFormat="1" ht="9" customHeight="1">
      <c r="A58" s="561">
        <v>5</v>
      </c>
      <c r="B58" s="2416" t="s">
        <v>546</v>
      </c>
      <c r="C58" s="2416"/>
      <c r="D58" s="2416"/>
      <c r="E58" s="2416"/>
      <c r="F58" s="2416"/>
      <c r="G58" s="2416"/>
      <c r="H58" s="2416"/>
      <c r="I58" s="2416"/>
      <c r="J58" s="2416"/>
      <c r="K58" s="2416"/>
      <c r="L58" s="2416"/>
      <c r="M58" s="2416"/>
      <c r="N58" s="2416"/>
      <c r="O58" s="2416"/>
      <c r="P58" s="2416"/>
      <c r="Q58" s="2416"/>
      <c r="R58" s="2416"/>
      <c r="S58" s="2416"/>
      <c r="T58" s="2416"/>
    </row>
    <row r="59" spans="1:20" s="559" customFormat="1" ht="9" customHeight="1">
      <c r="A59" s="561">
        <v>6</v>
      </c>
      <c r="B59" s="2414" t="s">
        <v>219</v>
      </c>
      <c r="C59" s="2414"/>
      <c r="D59" s="2414"/>
      <c r="E59" s="2414"/>
      <c r="F59" s="2414"/>
      <c r="G59" s="2414"/>
      <c r="H59" s="2414"/>
      <c r="I59" s="2414"/>
      <c r="J59" s="2414"/>
      <c r="K59" s="2414"/>
      <c r="L59" s="2414"/>
      <c r="M59" s="2414"/>
      <c r="N59" s="2414"/>
      <c r="O59" s="2414"/>
      <c r="P59" s="2414"/>
      <c r="Q59" s="2414"/>
      <c r="R59" s="2414"/>
      <c r="S59" s="2414"/>
      <c r="T59" s="2414"/>
    </row>
    <row r="60" spans="1:20" s="559" customFormat="1" ht="9" customHeight="1">
      <c r="A60" s="561">
        <v>7</v>
      </c>
      <c r="B60" s="2414" t="s">
        <v>32</v>
      </c>
      <c r="C60" s="2414"/>
      <c r="D60" s="2414"/>
      <c r="E60" s="2414"/>
      <c r="F60" s="2414"/>
      <c r="G60" s="2414"/>
      <c r="H60" s="2414"/>
      <c r="I60" s="2414"/>
      <c r="J60" s="2414"/>
      <c r="K60" s="2414"/>
      <c r="L60" s="2414"/>
      <c r="M60" s="2414"/>
      <c r="N60" s="2414"/>
      <c r="O60" s="2414"/>
      <c r="P60" s="2414"/>
      <c r="Q60" s="2414"/>
      <c r="R60" s="2414"/>
      <c r="S60" s="2414"/>
      <c r="T60" s="2414"/>
    </row>
    <row r="61" spans="1:20" s="559" customFormat="1" ht="9" customHeight="1">
      <c r="A61" s="562" t="s">
        <v>223</v>
      </c>
      <c r="B61" s="2414" t="s">
        <v>529</v>
      </c>
      <c r="C61" s="2414"/>
      <c r="D61" s="2414"/>
      <c r="E61" s="2414"/>
      <c r="F61" s="2414"/>
      <c r="G61" s="2414"/>
      <c r="H61" s="2414"/>
      <c r="I61" s="2414"/>
      <c r="J61" s="2414"/>
      <c r="K61" s="2414"/>
      <c r="L61" s="2414"/>
      <c r="M61" s="2414"/>
      <c r="N61" s="2414"/>
      <c r="O61" s="2414"/>
      <c r="P61" s="2414"/>
      <c r="Q61" s="2414"/>
      <c r="R61" s="2414"/>
      <c r="S61" s="2414"/>
      <c r="T61" s="2414"/>
    </row>
  </sheetData>
  <sheetProtection/>
  <mergeCells count="45">
    <mergeCell ref="A1:T1"/>
    <mergeCell ref="A3:C3"/>
    <mergeCell ref="A6:C6"/>
    <mergeCell ref="A16:C16"/>
    <mergeCell ref="B12:C12"/>
    <mergeCell ref="B15:C15"/>
    <mergeCell ref="B7:C7"/>
    <mergeCell ref="B13:C13"/>
    <mergeCell ref="B14:C14"/>
    <mergeCell ref="B8:C8"/>
    <mergeCell ref="B9:C9"/>
    <mergeCell ref="A2:T2"/>
    <mergeCell ref="B10:C10"/>
    <mergeCell ref="B11:C11"/>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41:C41"/>
    <mergeCell ref="B39:C39"/>
    <mergeCell ref="B35:C35"/>
    <mergeCell ref="B36:C36"/>
    <mergeCell ref="B37:C37"/>
    <mergeCell ref="B61:T61"/>
    <mergeCell ref="B54:T54"/>
    <mergeCell ref="B60:T60"/>
    <mergeCell ref="B47:C47"/>
    <mergeCell ref="B42:C42"/>
    <mergeCell ref="B52:C52"/>
    <mergeCell ref="B59:T59"/>
    <mergeCell ref="B55:T55"/>
    <mergeCell ref="B56:T56"/>
    <mergeCell ref="B58:T58"/>
    <mergeCell ref="B57:T57"/>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dimension ref="A1:V61"/>
  <sheetViews>
    <sheetView zoomScalePageLayoutView="0" workbookViewId="0" topLeftCell="A1">
      <selection activeCell="O14" sqref="O14"/>
    </sheetView>
  </sheetViews>
  <sheetFormatPr defaultColWidth="9.140625" defaultRowHeight="12.75"/>
  <cols>
    <col min="1" max="1" width="2.57421875" style="563" customWidth="1"/>
    <col min="2" max="2" width="2.140625" style="563" customWidth="1"/>
    <col min="3" max="3" width="47.140625" style="563" customWidth="1"/>
    <col min="4" max="4" width="7.140625" style="563" customWidth="1"/>
    <col min="5" max="5" width="6.140625" style="564" customWidth="1"/>
    <col min="6" max="6" width="6.140625" style="565" customWidth="1"/>
    <col min="7" max="7" width="6.140625" style="566" customWidth="1"/>
    <col min="8" max="8" width="1.28515625" style="566" customWidth="1"/>
    <col min="9" max="9" width="6.140625" style="566" customWidth="1"/>
    <col min="10" max="10" width="1.28515625" style="565" customWidth="1"/>
    <col min="11" max="14" width="6.140625" style="566" customWidth="1"/>
    <col min="15" max="15" width="1.28515625" style="566" customWidth="1"/>
    <col min="16" max="16" width="2.140625" style="566" customWidth="1"/>
    <col min="17" max="17" width="1.28515625" style="567" customWidth="1"/>
    <col min="18" max="18" width="7.140625" style="566" bestFit="1" customWidth="1"/>
    <col min="19" max="21" width="6.140625" style="566" customWidth="1"/>
    <col min="22" max="22" width="1.28515625" style="566" customWidth="1"/>
    <col min="23" max="23" width="9.140625" style="568" customWidth="1"/>
    <col min="24" max="24" width="9.140625" style="566" customWidth="1"/>
    <col min="25" max="25" width="9.140625" style="569" customWidth="1"/>
    <col min="26" max="26" width="9.140625" style="566" customWidth="1"/>
    <col min="27" max="16384" width="9.140625" style="566" customWidth="1"/>
  </cols>
  <sheetData>
    <row r="1" spans="1:22" ht="34.5" customHeight="1">
      <c r="A1" s="2352" t="s">
        <v>703</v>
      </c>
      <c r="B1" s="2352"/>
      <c r="C1" s="2352"/>
      <c r="D1" s="2352"/>
      <c r="E1" s="2352"/>
      <c r="F1" s="2352"/>
      <c r="G1" s="2352"/>
      <c r="H1" s="2352"/>
      <c r="I1" s="2352"/>
      <c r="J1" s="2352"/>
      <c r="K1" s="2352"/>
      <c r="L1" s="2352"/>
      <c r="M1" s="2352"/>
      <c r="N1" s="2352"/>
      <c r="O1" s="2352"/>
      <c r="P1" s="2352"/>
      <c r="Q1" s="2352"/>
      <c r="R1" s="2352"/>
      <c r="S1" s="2352"/>
      <c r="T1" s="2352"/>
      <c r="U1" s="2352"/>
      <c r="V1" s="2352"/>
    </row>
    <row r="2" spans="1:22" s="464" customFormat="1" ht="6.75" customHeight="1">
      <c r="A2" s="2298"/>
      <c r="B2" s="2298"/>
      <c r="C2" s="2298"/>
      <c r="D2" s="2298"/>
      <c r="E2" s="2298"/>
      <c r="F2" s="2298"/>
      <c r="G2" s="2298"/>
      <c r="H2" s="2298"/>
      <c r="I2" s="2298"/>
      <c r="J2" s="2298"/>
      <c r="K2" s="2298"/>
      <c r="L2" s="2298"/>
      <c r="M2" s="2298"/>
      <c r="N2" s="2298"/>
      <c r="O2" s="2298"/>
      <c r="P2" s="2298"/>
      <c r="Q2" s="2298"/>
      <c r="R2" s="2298"/>
      <c r="S2" s="2298"/>
      <c r="T2" s="2298"/>
      <c r="U2" s="2298"/>
      <c r="V2" s="2298"/>
    </row>
    <row r="3" spans="1:22" s="464" customFormat="1" ht="9" customHeight="1">
      <c r="A3" s="2298" t="s">
        <v>511</v>
      </c>
      <c r="B3" s="2298"/>
      <c r="C3" s="2298"/>
      <c r="D3" s="466"/>
      <c r="E3" s="467"/>
      <c r="F3" s="467"/>
      <c r="G3" s="467"/>
      <c r="H3" s="467"/>
      <c r="I3" s="467"/>
      <c r="J3" s="467"/>
      <c r="K3" s="467"/>
      <c r="L3" s="467"/>
      <c r="M3" s="467"/>
      <c r="N3" s="467"/>
      <c r="O3" s="468"/>
      <c r="P3" s="469"/>
      <c r="Q3" s="466"/>
      <c r="R3" s="1647" t="s">
        <v>740</v>
      </c>
      <c r="S3" s="218" t="s">
        <v>22</v>
      </c>
      <c r="T3" s="218" t="s">
        <v>22</v>
      </c>
      <c r="U3" s="218" t="s">
        <v>23</v>
      </c>
      <c r="V3" s="470"/>
    </row>
    <row r="4" spans="1:22" s="464" customFormat="1" ht="9.75" customHeight="1">
      <c r="A4" s="220"/>
      <c r="B4" s="220"/>
      <c r="C4" s="220"/>
      <c r="D4" s="222" t="s">
        <v>838</v>
      </c>
      <c r="E4" s="223" t="s">
        <v>733</v>
      </c>
      <c r="F4" s="223" t="s">
        <v>238</v>
      </c>
      <c r="G4" s="223" t="s">
        <v>512</v>
      </c>
      <c r="H4" s="1695">
        <v>1</v>
      </c>
      <c r="I4" s="223" t="s">
        <v>513</v>
      </c>
      <c r="J4" s="1695">
        <v>1</v>
      </c>
      <c r="K4" s="223" t="s">
        <v>514</v>
      </c>
      <c r="L4" s="223" t="s">
        <v>515</v>
      </c>
      <c r="M4" s="223" t="s">
        <v>516</v>
      </c>
      <c r="N4" s="223" t="s">
        <v>517</v>
      </c>
      <c r="O4" s="471"/>
      <c r="P4" s="472"/>
      <c r="Q4" s="473"/>
      <c r="R4" s="1648" t="s">
        <v>837</v>
      </c>
      <c r="S4" s="223" t="s">
        <v>837</v>
      </c>
      <c r="T4" s="223" t="s">
        <v>24</v>
      </c>
      <c r="U4" s="223" t="s">
        <v>24</v>
      </c>
      <c r="V4" s="227"/>
    </row>
    <row r="5" spans="1:22" s="464" customFormat="1" ht="7.5" customHeight="1">
      <c r="A5" s="262"/>
      <c r="B5" s="262"/>
      <c r="C5" s="262"/>
      <c r="D5" s="474"/>
      <c r="E5" s="474"/>
      <c r="F5" s="474"/>
      <c r="G5" s="474"/>
      <c r="H5" s="474"/>
      <c r="I5" s="474"/>
      <c r="J5" s="474"/>
      <c r="K5" s="474"/>
      <c r="L5" s="474"/>
      <c r="M5" s="474"/>
      <c r="N5" s="474"/>
      <c r="O5" s="475"/>
      <c r="P5" s="476"/>
      <c r="Q5" s="474"/>
      <c r="R5" s="1660"/>
      <c r="S5" s="474"/>
      <c r="T5" s="474"/>
      <c r="U5" s="474"/>
      <c r="V5" s="477"/>
    </row>
    <row r="6" spans="1:22" s="464" customFormat="1" ht="9.75" customHeight="1">
      <c r="A6" s="2297" t="s">
        <v>536</v>
      </c>
      <c r="B6" s="2297"/>
      <c r="C6" s="2297"/>
      <c r="D6" s="478"/>
      <c r="E6" s="479"/>
      <c r="F6" s="479"/>
      <c r="G6" s="479"/>
      <c r="H6" s="479"/>
      <c r="I6" s="479"/>
      <c r="J6" s="479"/>
      <c r="K6" s="479"/>
      <c r="L6" s="479"/>
      <c r="M6" s="479"/>
      <c r="N6" s="479"/>
      <c r="O6" s="480"/>
      <c r="P6" s="476"/>
      <c r="Q6" s="478"/>
      <c r="R6" s="1662"/>
      <c r="S6" s="1010"/>
      <c r="T6" s="1010"/>
      <c r="U6" s="479"/>
      <c r="V6" s="465"/>
    </row>
    <row r="7" spans="1:22" s="464" customFormat="1" ht="9.75" customHeight="1">
      <c r="A7" s="481"/>
      <c r="B7" s="2424" t="s">
        <v>547</v>
      </c>
      <c r="C7" s="2424"/>
      <c r="D7" s="1821">
        <v>304</v>
      </c>
      <c r="E7" s="280">
        <v>287</v>
      </c>
      <c r="F7" s="280">
        <v>295</v>
      </c>
      <c r="G7" s="280">
        <v>290</v>
      </c>
      <c r="H7" s="280"/>
      <c r="I7" s="280">
        <v>152</v>
      </c>
      <c r="J7" s="280"/>
      <c r="K7" s="239">
        <v>43</v>
      </c>
      <c r="L7" s="239">
        <v>47</v>
      </c>
      <c r="M7" s="239">
        <v>49</v>
      </c>
      <c r="N7" s="239">
        <v>40</v>
      </c>
      <c r="O7" s="240"/>
      <c r="P7" s="241"/>
      <c r="Q7" s="482"/>
      <c r="R7" s="1825">
        <f>SUM(D7:F7)</f>
        <v>886</v>
      </c>
      <c r="S7" s="280">
        <v>242</v>
      </c>
      <c r="T7" s="280">
        <v>532</v>
      </c>
      <c r="U7" s="239">
        <v>166</v>
      </c>
      <c r="V7" s="485"/>
    </row>
    <row r="8" spans="1:22" s="464" customFormat="1" ht="9.75" customHeight="1">
      <c r="A8" s="481"/>
      <c r="B8" s="2424" t="s">
        <v>548</v>
      </c>
      <c r="C8" s="2424"/>
      <c r="D8" s="1821">
        <v>144</v>
      </c>
      <c r="E8" s="280">
        <v>138</v>
      </c>
      <c r="F8" s="280">
        <v>133</v>
      </c>
      <c r="G8" s="280">
        <v>119</v>
      </c>
      <c r="H8" s="280"/>
      <c r="I8" s="280">
        <v>82</v>
      </c>
      <c r="J8" s="280"/>
      <c r="K8" s="239">
        <v>59</v>
      </c>
      <c r="L8" s="239">
        <v>64</v>
      </c>
      <c r="M8" s="239">
        <v>57</v>
      </c>
      <c r="N8" s="239">
        <v>52</v>
      </c>
      <c r="O8" s="240"/>
      <c r="P8" s="241"/>
      <c r="Q8" s="482"/>
      <c r="R8" s="1825">
        <f>SUM(D8:F8)</f>
        <v>415</v>
      </c>
      <c r="S8" s="280">
        <v>205</v>
      </c>
      <c r="T8" s="280">
        <v>324</v>
      </c>
      <c r="U8" s="239">
        <v>217</v>
      </c>
      <c r="V8" s="243"/>
    </row>
    <row r="9" spans="1:22" s="464" customFormat="1" ht="9.75" customHeight="1">
      <c r="A9" s="483"/>
      <c r="B9" s="2424" t="s">
        <v>555</v>
      </c>
      <c r="C9" s="2424"/>
      <c r="D9" s="1824">
        <v>0</v>
      </c>
      <c r="E9" s="487">
        <v>4</v>
      </c>
      <c r="F9" s="487">
        <v>4</v>
      </c>
      <c r="G9" s="487">
        <v>13</v>
      </c>
      <c r="H9" s="487"/>
      <c r="I9" s="487">
        <v>5</v>
      </c>
      <c r="J9" s="487"/>
      <c r="K9" s="253">
        <v>0</v>
      </c>
      <c r="L9" s="253">
        <v>2</v>
      </c>
      <c r="M9" s="253">
        <v>0</v>
      </c>
      <c r="N9" s="253">
        <v>1</v>
      </c>
      <c r="O9" s="254"/>
      <c r="P9" s="241"/>
      <c r="Q9" s="488"/>
      <c r="R9" s="1828">
        <f>SUM(D9:F9)</f>
        <v>8</v>
      </c>
      <c r="S9" s="487">
        <v>7</v>
      </c>
      <c r="T9" s="487">
        <v>20</v>
      </c>
      <c r="U9" s="253">
        <v>2</v>
      </c>
      <c r="V9" s="998"/>
    </row>
    <row r="10" spans="1:22" s="464" customFormat="1" ht="9.75" customHeight="1">
      <c r="A10" s="483"/>
      <c r="B10" s="2376" t="s">
        <v>790</v>
      </c>
      <c r="C10" s="2376"/>
      <c r="D10" s="1821">
        <f>SUM(D7:D9)</f>
        <v>448</v>
      </c>
      <c r="E10" s="280">
        <f>SUM(E7:E9)</f>
        <v>429</v>
      </c>
      <c r="F10" s="280">
        <f aca="true" t="shared" si="0" ref="F10:N10">SUM(F7:F9)</f>
        <v>432</v>
      </c>
      <c r="G10" s="280">
        <f t="shared" si="0"/>
        <v>422</v>
      </c>
      <c r="H10" s="280">
        <f t="shared" si="0"/>
        <v>0</v>
      </c>
      <c r="I10" s="280">
        <f t="shared" si="0"/>
        <v>239</v>
      </c>
      <c r="J10" s="280">
        <f t="shared" si="0"/>
        <v>0</v>
      </c>
      <c r="K10" s="280">
        <f t="shared" si="0"/>
        <v>102</v>
      </c>
      <c r="L10" s="280">
        <f t="shared" si="0"/>
        <v>113</v>
      </c>
      <c r="M10" s="280">
        <f t="shared" si="0"/>
        <v>106</v>
      </c>
      <c r="N10" s="280">
        <f t="shared" si="0"/>
        <v>93</v>
      </c>
      <c r="O10" s="240"/>
      <c r="P10" s="241"/>
      <c r="Q10" s="482"/>
      <c r="R10" s="1825">
        <f>SUM(R7:R9)</f>
        <v>1309</v>
      </c>
      <c r="S10" s="239">
        <f>SUM(S7:S9)</f>
        <v>454</v>
      </c>
      <c r="T10" s="239">
        <f>SUM(T7:T9)</f>
        <v>876</v>
      </c>
      <c r="U10" s="239">
        <f>SUM(U7:U9)</f>
        <v>385</v>
      </c>
      <c r="V10" s="243"/>
    </row>
    <row r="11" spans="1:22" s="464" customFormat="1" ht="9.75" customHeight="1">
      <c r="A11" s="483"/>
      <c r="B11" s="2376" t="s">
        <v>791</v>
      </c>
      <c r="C11" s="2376"/>
      <c r="D11" s="1821">
        <v>28</v>
      </c>
      <c r="E11" s="280">
        <v>13</v>
      </c>
      <c r="F11" s="280">
        <v>4</v>
      </c>
      <c r="G11" s="486">
        <v>15</v>
      </c>
      <c r="H11" s="486"/>
      <c r="I11" s="486">
        <v>20</v>
      </c>
      <c r="J11" s="486"/>
      <c r="K11" s="486">
        <v>0</v>
      </c>
      <c r="L11" s="486">
        <v>2</v>
      </c>
      <c r="M11" s="486">
        <v>0</v>
      </c>
      <c r="N11" s="486">
        <v>0</v>
      </c>
      <c r="O11" s="240"/>
      <c r="P11" s="241"/>
      <c r="Q11" s="482"/>
      <c r="R11" s="1870">
        <f>SUM(D11:F11)</f>
        <v>45</v>
      </c>
      <c r="S11" s="486">
        <v>22</v>
      </c>
      <c r="T11" s="486">
        <v>37</v>
      </c>
      <c r="U11" s="486">
        <v>-2</v>
      </c>
      <c r="V11" s="243"/>
    </row>
    <row r="12" spans="1:22" s="464" customFormat="1" ht="9.75" customHeight="1">
      <c r="A12" s="483"/>
      <c r="B12" s="2376" t="s">
        <v>792</v>
      </c>
      <c r="C12" s="2376"/>
      <c r="D12" s="1824">
        <v>-14</v>
      </c>
      <c r="E12" s="487">
        <v>-2</v>
      </c>
      <c r="F12" s="487">
        <v>10</v>
      </c>
      <c r="G12" s="487">
        <v>33</v>
      </c>
      <c r="H12" s="487"/>
      <c r="I12" s="487">
        <v>14</v>
      </c>
      <c r="J12" s="487"/>
      <c r="K12" s="487" t="s">
        <v>223</v>
      </c>
      <c r="L12" s="487" t="s">
        <v>223</v>
      </c>
      <c r="M12" s="487" t="s">
        <v>223</v>
      </c>
      <c r="N12" s="487" t="s">
        <v>223</v>
      </c>
      <c r="O12" s="254"/>
      <c r="P12" s="241"/>
      <c r="Q12" s="488"/>
      <c r="R12" s="1828">
        <f>SUM(D12:F12)</f>
        <v>-6</v>
      </c>
      <c r="S12" s="487">
        <v>14</v>
      </c>
      <c r="T12" s="487">
        <v>47</v>
      </c>
      <c r="U12" s="487" t="s">
        <v>223</v>
      </c>
      <c r="V12" s="256"/>
    </row>
    <row r="13" spans="1:22" s="464" customFormat="1" ht="9.75" customHeight="1">
      <c r="A13" s="483"/>
      <c r="B13" s="2376" t="s">
        <v>550</v>
      </c>
      <c r="C13" s="2376"/>
      <c r="D13" s="1821">
        <f>SUM(D11:D12)</f>
        <v>14</v>
      </c>
      <c r="E13" s="280">
        <f>SUM(E11:E12)</f>
        <v>11</v>
      </c>
      <c r="F13" s="280">
        <f aca="true" t="shared" si="1" ref="F13:N13">SUM(F11:F12)</f>
        <v>14</v>
      </c>
      <c r="G13" s="280">
        <f t="shared" si="1"/>
        <v>48</v>
      </c>
      <c r="H13" s="280">
        <f t="shared" si="1"/>
        <v>0</v>
      </c>
      <c r="I13" s="280">
        <f t="shared" si="1"/>
        <v>34</v>
      </c>
      <c r="J13" s="280">
        <f t="shared" si="1"/>
        <v>0</v>
      </c>
      <c r="K13" s="280">
        <f t="shared" si="1"/>
        <v>0</v>
      </c>
      <c r="L13" s="280">
        <f t="shared" si="1"/>
        <v>2</v>
      </c>
      <c r="M13" s="280">
        <f t="shared" si="1"/>
        <v>0</v>
      </c>
      <c r="N13" s="280">
        <f t="shared" si="1"/>
        <v>0</v>
      </c>
      <c r="O13" s="240"/>
      <c r="P13" s="241"/>
      <c r="Q13" s="489"/>
      <c r="R13" s="1826">
        <f>SUM(R11:R12)</f>
        <v>39</v>
      </c>
      <c r="S13" s="241">
        <f>SUM(S11:S12)</f>
        <v>36</v>
      </c>
      <c r="T13" s="241">
        <f>SUM(T11:T12)</f>
        <v>84</v>
      </c>
      <c r="U13" s="241">
        <f>SUM(U11:U12)</f>
        <v>-2</v>
      </c>
      <c r="V13" s="243"/>
    </row>
    <row r="14" spans="1:22" s="464" customFormat="1" ht="9.75" customHeight="1">
      <c r="A14" s="481"/>
      <c r="B14" s="2376" t="s">
        <v>521</v>
      </c>
      <c r="C14" s="2376"/>
      <c r="D14" s="1862">
        <v>246</v>
      </c>
      <c r="E14" s="491">
        <v>256</v>
      </c>
      <c r="F14" s="491">
        <v>257</v>
      </c>
      <c r="G14" s="1011">
        <v>235</v>
      </c>
      <c r="H14" s="1011"/>
      <c r="I14" s="1011">
        <v>154</v>
      </c>
      <c r="J14" s="1011"/>
      <c r="K14" s="1011">
        <v>71</v>
      </c>
      <c r="L14" s="1011">
        <v>74</v>
      </c>
      <c r="M14" s="1011">
        <v>77</v>
      </c>
      <c r="N14" s="1011">
        <v>68</v>
      </c>
      <c r="O14" s="254"/>
      <c r="P14" s="241"/>
      <c r="Q14" s="492"/>
      <c r="R14" s="1871">
        <f>SUM(D14:F14)</f>
        <v>759</v>
      </c>
      <c r="S14" s="1011">
        <v>299</v>
      </c>
      <c r="T14" s="1011">
        <v>534</v>
      </c>
      <c r="U14" s="1011">
        <v>288</v>
      </c>
      <c r="V14" s="256"/>
    </row>
    <row r="15" spans="1:22" s="464" customFormat="1" ht="9.75" customHeight="1">
      <c r="A15" s="493"/>
      <c r="B15" s="2376" t="s">
        <v>522</v>
      </c>
      <c r="C15" s="2376"/>
      <c r="D15" s="1821">
        <f>D10-D13-D14</f>
        <v>188</v>
      </c>
      <c r="E15" s="280">
        <f>E10-E13-E14</f>
        <v>162</v>
      </c>
      <c r="F15" s="280">
        <f aca="true" t="shared" si="2" ref="F15:N15">F10-F13-F14</f>
        <v>161</v>
      </c>
      <c r="G15" s="280">
        <f t="shared" si="2"/>
        <v>139</v>
      </c>
      <c r="H15" s="280">
        <f t="shared" si="2"/>
        <v>0</v>
      </c>
      <c r="I15" s="280">
        <f t="shared" si="2"/>
        <v>51</v>
      </c>
      <c r="J15" s="280">
        <f t="shared" si="2"/>
        <v>0</v>
      </c>
      <c r="K15" s="280">
        <f t="shared" si="2"/>
        <v>31</v>
      </c>
      <c r="L15" s="280">
        <f t="shared" si="2"/>
        <v>37</v>
      </c>
      <c r="M15" s="280">
        <f t="shared" si="2"/>
        <v>29</v>
      </c>
      <c r="N15" s="280">
        <f t="shared" si="2"/>
        <v>25</v>
      </c>
      <c r="O15" s="240"/>
      <c r="P15" s="241"/>
      <c r="Q15" s="482"/>
      <c r="R15" s="1825">
        <f>R10-R13-R14</f>
        <v>511</v>
      </c>
      <c r="S15" s="239">
        <f>S10-S13-S14</f>
        <v>119</v>
      </c>
      <c r="T15" s="239">
        <f>T10-T13-T14</f>
        <v>258</v>
      </c>
      <c r="U15" s="239">
        <f>U10-U13-U14</f>
        <v>99</v>
      </c>
      <c r="V15" s="243"/>
    </row>
    <row r="16" spans="1:22" s="464" customFormat="1" ht="9.75" customHeight="1">
      <c r="A16" s="495"/>
      <c r="B16" s="2376" t="s">
        <v>793</v>
      </c>
      <c r="C16" s="2376"/>
      <c r="D16" s="1821">
        <v>26</v>
      </c>
      <c r="E16" s="280">
        <v>24</v>
      </c>
      <c r="F16" s="280">
        <v>27</v>
      </c>
      <c r="G16" s="241">
        <v>32</v>
      </c>
      <c r="H16" s="241"/>
      <c r="I16" s="241">
        <v>10</v>
      </c>
      <c r="J16" s="241"/>
      <c r="K16" s="241">
        <v>5</v>
      </c>
      <c r="L16" s="241">
        <v>8</v>
      </c>
      <c r="M16" s="241">
        <v>6</v>
      </c>
      <c r="N16" s="241">
        <v>2</v>
      </c>
      <c r="O16" s="240"/>
      <c r="P16" s="241"/>
      <c r="Q16" s="496"/>
      <c r="R16" s="1826">
        <f>SUM(D16:F16)</f>
        <v>77</v>
      </c>
      <c r="S16" s="241">
        <v>23</v>
      </c>
      <c r="T16" s="241">
        <v>55</v>
      </c>
      <c r="U16" s="241">
        <v>12</v>
      </c>
      <c r="V16" s="243"/>
    </row>
    <row r="17" spans="1:22" s="464" customFormat="1" ht="9.75" customHeight="1">
      <c r="A17" s="2384" t="s">
        <v>84</v>
      </c>
      <c r="B17" s="2384"/>
      <c r="C17" s="2384"/>
      <c r="D17" s="1823">
        <f>D15-D16</f>
        <v>162</v>
      </c>
      <c r="E17" s="497">
        <f>E15-E16</f>
        <v>138</v>
      </c>
      <c r="F17" s="497">
        <f aca="true" t="shared" si="3" ref="F17:N17">F15-F16</f>
        <v>134</v>
      </c>
      <c r="G17" s="497">
        <f t="shared" si="3"/>
        <v>107</v>
      </c>
      <c r="H17" s="497">
        <f t="shared" si="3"/>
        <v>0</v>
      </c>
      <c r="I17" s="497">
        <f t="shared" si="3"/>
        <v>41</v>
      </c>
      <c r="J17" s="497">
        <f t="shared" si="3"/>
        <v>0</v>
      </c>
      <c r="K17" s="497">
        <f t="shared" si="3"/>
        <v>26</v>
      </c>
      <c r="L17" s="497">
        <f t="shared" si="3"/>
        <v>29</v>
      </c>
      <c r="M17" s="497">
        <f t="shared" si="3"/>
        <v>23</v>
      </c>
      <c r="N17" s="497">
        <f t="shared" si="3"/>
        <v>23</v>
      </c>
      <c r="O17" s="250"/>
      <c r="P17" s="241"/>
      <c r="Q17" s="498"/>
      <c r="R17" s="1827">
        <f>R15-R16</f>
        <v>434</v>
      </c>
      <c r="S17" s="249">
        <f>S15-S16</f>
        <v>96</v>
      </c>
      <c r="T17" s="249">
        <f>T15-T16</f>
        <v>203</v>
      </c>
      <c r="U17" s="249">
        <f>U15-U16</f>
        <v>87</v>
      </c>
      <c r="V17" s="499"/>
    </row>
    <row r="18" spans="1:22" s="464" customFormat="1" ht="9.75" customHeight="1">
      <c r="A18" s="2377" t="s">
        <v>527</v>
      </c>
      <c r="B18" s="2377"/>
      <c r="C18" s="2377"/>
      <c r="D18" s="1821">
        <f>D17</f>
        <v>162</v>
      </c>
      <c r="E18" s="280">
        <f>E17</f>
        <v>138</v>
      </c>
      <c r="F18" s="280">
        <f aca="true" t="shared" si="4" ref="F18:N18">F17</f>
        <v>134</v>
      </c>
      <c r="G18" s="280">
        <f t="shared" si="4"/>
        <v>107</v>
      </c>
      <c r="H18" s="280">
        <f t="shared" si="4"/>
        <v>0</v>
      </c>
      <c r="I18" s="280">
        <f t="shared" si="4"/>
        <v>41</v>
      </c>
      <c r="J18" s="280">
        <f t="shared" si="4"/>
        <v>0</v>
      </c>
      <c r="K18" s="280">
        <f t="shared" si="4"/>
        <v>26</v>
      </c>
      <c r="L18" s="280">
        <f t="shared" si="4"/>
        <v>29</v>
      </c>
      <c r="M18" s="280">
        <f t="shared" si="4"/>
        <v>23</v>
      </c>
      <c r="N18" s="280">
        <f t="shared" si="4"/>
        <v>23</v>
      </c>
      <c r="O18" s="502"/>
      <c r="P18" s="241"/>
      <c r="Q18" s="503"/>
      <c r="R18" s="1872">
        <f>R17</f>
        <v>434</v>
      </c>
      <c r="S18" s="1012">
        <f>S17</f>
        <v>96</v>
      </c>
      <c r="T18" s="1012">
        <f>T17</f>
        <v>203</v>
      </c>
      <c r="U18" s="1012">
        <f>U17</f>
        <v>87</v>
      </c>
      <c r="V18" s="504"/>
    </row>
    <row r="19" spans="1:22" s="464" customFormat="1" ht="6.75" customHeight="1">
      <c r="A19" s="262"/>
      <c r="B19" s="262"/>
      <c r="C19" s="262"/>
      <c r="D19" s="1827"/>
      <c r="E19" s="497"/>
      <c r="F19" s="497"/>
      <c r="G19" s="497"/>
      <c r="H19" s="497"/>
      <c r="I19" s="497"/>
      <c r="J19" s="497"/>
      <c r="K19" s="497"/>
      <c r="L19" s="497"/>
      <c r="M19" s="497"/>
      <c r="N19" s="497"/>
      <c r="O19" s="497"/>
      <c r="P19" s="277"/>
      <c r="Q19" s="497"/>
      <c r="R19" s="1827"/>
      <c r="S19" s="249"/>
      <c r="T19" s="249"/>
      <c r="U19" s="249"/>
      <c r="V19" s="506"/>
    </row>
    <row r="20" spans="1:22" s="464" customFormat="1" ht="9.75" customHeight="1">
      <c r="A20" s="2297" t="s">
        <v>794</v>
      </c>
      <c r="B20" s="2297"/>
      <c r="C20" s="2297"/>
      <c r="D20" s="1863"/>
      <c r="E20" s="507"/>
      <c r="F20" s="507"/>
      <c r="G20" s="509"/>
      <c r="H20" s="509"/>
      <c r="I20" s="509"/>
      <c r="J20" s="509"/>
      <c r="K20" s="509"/>
      <c r="L20" s="509"/>
      <c r="M20" s="509"/>
      <c r="N20" s="509"/>
      <c r="O20" s="240"/>
      <c r="P20" s="241"/>
      <c r="Q20" s="508"/>
      <c r="R20" s="1873"/>
      <c r="S20" s="509"/>
      <c r="T20" s="509"/>
      <c r="U20" s="509"/>
      <c r="V20" s="510"/>
    </row>
    <row r="21" spans="1:22" s="464" customFormat="1" ht="9.75" customHeight="1">
      <c r="A21" s="481"/>
      <c r="B21" s="2424" t="s">
        <v>795</v>
      </c>
      <c r="C21" s="2424"/>
      <c r="D21" s="1821">
        <v>317</v>
      </c>
      <c r="E21" s="280">
        <v>303</v>
      </c>
      <c r="F21" s="280">
        <v>293</v>
      </c>
      <c r="G21" s="239">
        <v>303</v>
      </c>
      <c r="H21" s="239"/>
      <c r="I21" s="239">
        <v>154</v>
      </c>
      <c r="J21" s="239"/>
      <c r="K21" s="239">
        <v>45</v>
      </c>
      <c r="L21" s="239">
        <v>43</v>
      </c>
      <c r="M21" s="239">
        <v>44</v>
      </c>
      <c r="N21" s="239">
        <v>41</v>
      </c>
      <c r="O21" s="240"/>
      <c r="P21" s="241"/>
      <c r="Q21" s="482"/>
      <c r="R21" s="1825">
        <f>SUM(D21:F21)</f>
        <v>913</v>
      </c>
      <c r="S21" s="239">
        <v>242</v>
      </c>
      <c r="T21" s="239">
        <v>545</v>
      </c>
      <c r="U21" s="239">
        <v>169</v>
      </c>
      <c r="V21" s="243"/>
    </row>
    <row r="22" spans="1:22" s="464" customFormat="1" ht="9.75" customHeight="1">
      <c r="A22" s="483"/>
      <c r="B22" s="2424" t="s">
        <v>540</v>
      </c>
      <c r="C22" s="2424"/>
      <c r="D22" s="1821">
        <v>131</v>
      </c>
      <c r="E22" s="280">
        <v>126</v>
      </c>
      <c r="F22" s="280">
        <v>139</v>
      </c>
      <c r="G22" s="244">
        <v>119</v>
      </c>
      <c r="H22" s="244"/>
      <c r="I22" s="244">
        <v>85</v>
      </c>
      <c r="J22" s="244"/>
      <c r="K22" s="244">
        <v>57</v>
      </c>
      <c r="L22" s="244">
        <v>70</v>
      </c>
      <c r="M22" s="244">
        <v>62</v>
      </c>
      <c r="N22" s="244">
        <v>52</v>
      </c>
      <c r="O22" s="240"/>
      <c r="P22" s="241"/>
      <c r="Q22" s="511"/>
      <c r="R22" s="1870">
        <f>SUM(D22:F22)</f>
        <v>396</v>
      </c>
      <c r="S22" s="244">
        <v>212</v>
      </c>
      <c r="T22" s="244">
        <v>331</v>
      </c>
      <c r="U22" s="244">
        <v>216</v>
      </c>
      <c r="V22" s="243"/>
    </row>
    <row r="23" spans="1:22" s="464" customFormat="1" ht="9.75" customHeight="1">
      <c r="A23" s="212"/>
      <c r="B23" s="212"/>
      <c r="C23" s="212"/>
      <c r="D23" s="1823">
        <f>SUM(D21:D22)</f>
        <v>448</v>
      </c>
      <c r="E23" s="497">
        <f>SUM(E21:E22)</f>
        <v>429</v>
      </c>
      <c r="F23" s="497">
        <f aca="true" t="shared" si="5" ref="F23:N23">SUM(F21:F22)</f>
        <v>432</v>
      </c>
      <c r="G23" s="497">
        <f t="shared" si="5"/>
        <v>422</v>
      </c>
      <c r="H23" s="497">
        <f t="shared" si="5"/>
        <v>0</v>
      </c>
      <c r="I23" s="497">
        <f t="shared" si="5"/>
        <v>239</v>
      </c>
      <c r="J23" s="497">
        <f t="shared" si="5"/>
        <v>0</v>
      </c>
      <c r="K23" s="497">
        <f t="shared" si="5"/>
        <v>102</v>
      </c>
      <c r="L23" s="497">
        <f t="shared" si="5"/>
        <v>113</v>
      </c>
      <c r="M23" s="497">
        <f t="shared" si="5"/>
        <v>106</v>
      </c>
      <c r="N23" s="497">
        <f t="shared" si="5"/>
        <v>93</v>
      </c>
      <c r="O23" s="250"/>
      <c r="P23" s="241"/>
      <c r="Q23" s="498"/>
      <c r="R23" s="1827">
        <f>SUM(R21:R22)</f>
        <v>1309</v>
      </c>
      <c r="S23" s="249">
        <f>SUM(S21:S22)</f>
        <v>454</v>
      </c>
      <c r="T23" s="249">
        <f>SUM(T21:T22)</f>
        <v>876</v>
      </c>
      <c r="U23" s="249">
        <f>SUM(U21:U22)</f>
        <v>385</v>
      </c>
      <c r="V23" s="252"/>
    </row>
    <row r="24" spans="1:22" s="464" customFormat="1" ht="6" customHeight="1">
      <c r="A24" s="505"/>
      <c r="B24" s="505"/>
      <c r="C24" s="505"/>
      <c r="D24" s="1827"/>
      <c r="E24" s="497"/>
      <c r="F24" s="497"/>
      <c r="G24" s="497"/>
      <c r="H24" s="497"/>
      <c r="I24" s="497"/>
      <c r="J24" s="497"/>
      <c r="K24" s="497"/>
      <c r="L24" s="497"/>
      <c r="M24" s="497"/>
      <c r="N24" s="497"/>
      <c r="O24" s="497"/>
      <c r="P24" s="277"/>
      <c r="Q24" s="497"/>
      <c r="R24" s="1827"/>
      <c r="S24" s="249"/>
      <c r="T24" s="249"/>
      <c r="U24" s="249"/>
      <c r="V24" s="506"/>
    </row>
    <row r="25" spans="1:22" s="464" customFormat="1" ht="9.75" customHeight="1">
      <c r="A25" s="2422" t="s">
        <v>796</v>
      </c>
      <c r="B25" s="2422"/>
      <c r="C25" s="2422"/>
      <c r="D25" s="1863"/>
      <c r="E25" s="507"/>
      <c r="F25" s="507"/>
      <c r="G25" s="507"/>
      <c r="H25" s="507"/>
      <c r="I25" s="507"/>
      <c r="J25" s="507"/>
      <c r="K25" s="507"/>
      <c r="L25" s="507"/>
      <c r="M25" s="507"/>
      <c r="N25" s="507"/>
      <c r="O25" s="1013"/>
      <c r="P25" s="277"/>
      <c r="Q25" s="1014"/>
      <c r="R25" s="1873"/>
      <c r="S25" s="509"/>
      <c r="T25" s="509"/>
      <c r="U25" s="509"/>
      <c r="V25" s="485"/>
    </row>
    <row r="26" spans="1:22" s="464" customFormat="1" ht="9.75" customHeight="1">
      <c r="A26" s="688"/>
      <c r="B26" s="2421" t="s">
        <v>551</v>
      </c>
      <c r="C26" s="2421"/>
      <c r="D26" s="1821">
        <v>15437</v>
      </c>
      <c r="E26" s="280">
        <v>14736</v>
      </c>
      <c r="F26" s="280">
        <v>14045</v>
      </c>
      <c r="G26" s="280">
        <v>13805</v>
      </c>
      <c r="H26" s="280"/>
      <c r="I26" s="280">
        <v>5675</v>
      </c>
      <c r="J26" s="280"/>
      <c r="K26" s="280">
        <v>16</v>
      </c>
      <c r="L26" s="280">
        <v>5</v>
      </c>
      <c r="M26" s="280">
        <v>5</v>
      </c>
      <c r="N26" s="280">
        <v>5</v>
      </c>
      <c r="O26" s="1015"/>
      <c r="P26" s="241"/>
      <c r="Q26" s="482"/>
      <c r="R26" s="1825">
        <v>14743</v>
      </c>
      <c r="S26" s="280">
        <v>1919</v>
      </c>
      <c r="T26" s="280">
        <v>4915</v>
      </c>
      <c r="U26" s="280">
        <v>5</v>
      </c>
      <c r="V26" s="243"/>
    </row>
    <row r="27" spans="1:22" s="464" customFormat="1" ht="9.75" customHeight="1">
      <c r="A27" s="688"/>
      <c r="B27" s="2421" t="s">
        <v>556</v>
      </c>
      <c r="C27" s="2421"/>
      <c r="D27" s="1821">
        <v>14286</v>
      </c>
      <c r="E27" s="280">
        <v>13940</v>
      </c>
      <c r="F27" s="280">
        <v>13573</v>
      </c>
      <c r="G27" s="280">
        <v>13754</v>
      </c>
      <c r="H27" s="280"/>
      <c r="I27" s="280">
        <v>10921</v>
      </c>
      <c r="J27" s="280"/>
      <c r="K27" s="486">
        <v>8695</v>
      </c>
      <c r="L27" s="486">
        <v>8527</v>
      </c>
      <c r="M27" s="486">
        <v>8460</v>
      </c>
      <c r="N27" s="486">
        <v>8019</v>
      </c>
      <c r="O27" s="514"/>
      <c r="P27" s="241"/>
      <c r="Q27" s="511"/>
      <c r="R27" s="1870">
        <v>13942</v>
      </c>
      <c r="S27" s="486">
        <v>9389</v>
      </c>
      <c r="T27" s="486">
        <v>10489</v>
      </c>
      <c r="U27" s="486">
        <v>7936</v>
      </c>
      <c r="V27" s="243"/>
    </row>
    <row r="28" spans="1:22" s="464" customFormat="1" ht="9.75" customHeight="1">
      <c r="A28" s="688"/>
      <c r="B28" s="2421" t="s">
        <v>557</v>
      </c>
      <c r="C28" s="2421"/>
      <c r="D28" s="1821">
        <v>1334</v>
      </c>
      <c r="E28" s="280">
        <v>1237</v>
      </c>
      <c r="F28" s="280">
        <v>1210</v>
      </c>
      <c r="G28" s="280">
        <v>1276</v>
      </c>
      <c r="H28" s="280"/>
      <c r="I28" s="280">
        <v>614</v>
      </c>
      <c r="J28" s="280"/>
      <c r="K28" s="486">
        <v>133</v>
      </c>
      <c r="L28" s="486">
        <v>59</v>
      </c>
      <c r="M28" s="486">
        <v>97</v>
      </c>
      <c r="N28" s="486">
        <v>56</v>
      </c>
      <c r="O28" s="514"/>
      <c r="P28" s="241"/>
      <c r="Q28" s="511"/>
      <c r="R28" s="1870">
        <v>1248</v>
      </c>
      <c r="S28" s="486">
        <v>270</v>
      </c>
      <c r="T28" s="486">
        <v>524</v>
      </c>
      <c r="U28" s="486">
        <v>85</v>
      </c>
      <c r="V28" s="243"/>
    </row>
    <row r="29" spans="1:22" s="464" customFormat="1" ht="9.75" customHeight="1">
      <c r="A29" s="688"/>
      <c r="B29" s="2421" t="s">
        <v>797</v>
      </c>
      <c r="C29" s="2421"/>
      <c r="D29" s="1821">
        <v>37363</v>
      </c>
      <c r="E29" s="280">
        <v>36034</v>
      </c>
      <c r="F29" s="280">
        <v>35317</v>
      </c>
      <c r="G29" s="280">
        <v>34773</v>
      </c>
      <c r="H29" s="280"/>
      <c r="I29" s="280">
        <v>20432</v>
      </c>
      <c r="J29" s="280"/>
      <c r="K29" s="486">
        <v>8884</v>
      </c>
      <c r="L29" s="486">
        <v>8658</v>
      </c>
      <c r="M29" s="486">
        <v>8627</v>
      </c>
      <c r="N29" s="486">
        <v>8143</v>
      </c>
      <c r="O29" s="514"/>
      <c r="P29" s="241"/>
      <c r="Q29" s="511"/>
      <c r="R29" s="1870">
        <v>36240</v>
      </c>
      <c r="S29" s="486">
        <v>12699</v>
      </c>
      <c r="T29" s="486">
        <v>18263</v>
      </c>
      <c r="U29" s="486">
        <v>8093</v>
      </c>
      <c r="V29" s="243"/>
    </row>
    <row r="30" spans="1:22" s="464" customFormat="1" ht="9.75" customHeight="1">
      <c r="A30" s="688"/>
      <c r="B30" s="2421" t="s">
        <v>558</v>
      </c>
      <c r="C30" s="2421"/>
      <c r="D30" s="1821">
        <v>7153</v>
      </c>
      <c r="E30" s="280">
        <v>7194</v>
      </c>
      <c r="F30" s="280">
        <v>7282</v>
      </c>
      <c r="G30" s="280">
        <v>6880</v>
      </c>
      <c r="H30" s="280"/>
      <c r="I30" s="280">
        <v>3210</v>
      </c>
      <c r="J30" s="280"/>
      <c r="K30" s="486">
        <v>67</v>
      </c>
      <c r="L30" s="486">
        <v>77</v>
      </c>
      <c r="M30" s="486">
        <v>89</v>
      </c>
      <c r="N30" s="486">
        <v>69</v>
      </c>
      <c r="O30" s="514"/>
      <c r="P30" s="241"/>
      <c r="Q30" s="511"/>
      <c r="R30" s="1870">
        <v>7210</v>
      </c>
      <c r="S30" s="486">
        <v>1130</v>
      </c>
      <c r="T30" s="486">
        <v>2579</v>
      </c>
      <c r="U30" s="486">
        <v>75</v>
      </c>
      <c r="V30" s="243"/>
    </row>
    <row r="31" spans="1:22" s="464" customFormat="1" ht="9.75" customHeight="1">
      <c r="A31" s="688"/>
      <c r="B31" s="2421" t="s">
        <v>559</v>
      </c>
      <c r="C31" s="2421"/>
      <c r="D31" s="1821">
        <v>15079</v>
      </c>
      <c r="E31" s="280">
        <v>14382</v>
      </c>
      <c r="F31" s="280">
        <v>14110</v>
      </c>
      <c r="G31" s="280">
        <v>13532</v>
      </c>
      <c r="H31" s="280"/>
      <c r="I31" s="280">
        <v>5495</v>
      </c>
      <c r="J31" s="280"/>
      <c r="K31" s="486">
        <v>42</v>
      </c>
      <c r="L31" s="486">
        <v>41</v>
      </c>
      <c r="M31" s="486">
        <v>41</v>
      </c>
      <c r="N31" s="486">
        <v>36</v>
      </c>
      <c r="O31" s="514"/>
      <c r="P31" s="241"/>
      <c r="Q31" s="511"/>
      <c r="R31" s="1870">
        <v>14525</v>
      </c>
      <c r="S31" s="486">
        <v>1879</v>
      </c>
      <c r="T31" s="486">
        <v>4816</v>
      </c>
      <c r="U31" s="486">
        <v>39</v>
      </c>
      <c r="V31" s="243"/>
    </row>
    <row r="32" spans="1:22" s="464" customFormat="1" ht="9.75" customHeight="1">
      <c r="A32" s="688"/>
      <c r="B32" s="2421" t="s">
        <v>560</v>
      </c>
      <c r="C32" s="2421"/>
      <c r="D32" s="1821">
        <v>300</v>
      </c>
      <c r="E32" s="280">
        <v>131</v>
      </c>
      <c r="F32" s="280">
        <v>69</v>
      </c>
      <c r="G32" s="280">
        <v>249</v>
      </c>
      <c r="H32" s="280"/>
      <c r="I32" s="280">
        <v>537</v>
      </c>
      <c r="J32" s="280"/>
      <c r="K32" s="280">
        <v>0</v>
      </c>
      <c r="L32" s="280">
        <v>0</v>
      </c>
      <c r="M32" s="280">
        <v>0</v>
      </c>
      <c r="N32" s="280">
        <v>0</v>
      </c>
      <c r="O32" s="1015"/>
      <c r="P32" s="241"/>
      <c r="Q32" s="511"/>
      <c r="R32" s="1870">
        <v>167</v>
      </c>
      <c r="S32" s="486">
        <v>181</v>
      </c>
      <c r="T32" s="486">
        <v>199</v>
      </c>
      <c r="U32" s="486">
        <v>0</v>
      </c>
      <c r="V32" s="243"/>
    </row>
    <row r="33" spans="1:22" s="464" customFormat="1" ht="10.5" customHeight="1">
      <c r="A33" s="688"/>
      <c r="B33" s="2421" t="s">
        <v>615</v>
      </c>
      <c r="C33" s="2421"/>
      <c r="D33" s="1824">
        <v>6837</v>
      </c>
      <c r="E33" s="487">
        <v>6630</v>
      </c>
      <c r="F33" s="487">
        <v>6557</v>
      </c>
      <c r="G33" s="487">
        <v>6336</v>
      </c>
      <c r="H33" s="487"/>
      <c r="I33" s="487">
        <v>3062</v>
      </c>
      <c r="J33" s="487"/>
      <c r="K33" s="487">
        <v>491</v>
      </c>
      <c r="L33" s="487">
        <v>475</v>
      </c>
      <c r="M33" s="487">
        <v>474</v>
      </c>
      <c r="N33" s="487">
        <v>468</v>
      </c>
      <c r="O33" s="515"/>
      <c r="P33" s="241"/>
      <c r="Q33" s="488"/>
      <c r="R33" s="1828">
        <v>6675</v>
      </c>
      <c r="S33" s="487">
        <v>1359</v>
      </c>
      <c r="T33" s="487">
        <v>2626</v>
      </c>
      <c r="U33" s="487">
        <v>492</v>
      </c>
      <c r="V33" s="256"/>
    </row>
    <row r="34" spans="1:22" s="464" customFormat="1" ht="6" customHeight="1">
      <c r="A34" s="1016"/>
      <c r="B34" s="1016"/>
      <c r="C34" s="1016"/>
      <c r="D34" s="1864"/>
      <c r="E34" s="517"/>
      <c r="F34" s="517"/>
      <c r="G34" s="517"/>
      <c r="H34" s="517"/>
      <c r="I34" s="517"/>
      <c r="J34" s="517"/>
      <c r="K34" s="517"/>
      <c r="L34" s="517"/>
      <c r="M34" s="517"/>
      <c r="N34" s="517"/>
      <c r="O34" s="517"/>
      <c r="P34" s="1017"/>
      <c r="Q34" s="517"/>
      <c r="R34" s="1864"/>
      <c r="S34" s="518"/>
      <c r="T34" s="518"/>
      <c r="U34" s="518"/>
      <c r="V34" s="518"/>
    </row>
    <row r="35" spans="1:22" s="464" customFormat="1" ht="9.75" customHeight="1">
      <c r="A35" s="2422" t="s">
        <v>528</v>
      </c>
      <c r="B35" s="2422"/>
      <c r="C35" s="2422"/>
      <c r="D35" s="1865"/>
      <c r="E35" s="520"/>
      <c r="F35" s="520"/>
      <c r="G35" s="520"/>
      <c r="H35" s="520"/>
      <c r="I35" s="520"/>
      <c r="J35" s="520"/>
      <c r="K35" s="520"/>
      <c r="L35" s="520"/>
      <c r="M35" s="520"/>
      <c r="N35" s="520"/>
      <c r="O35" s="1018"/>
      <c r="P35" s="1019"/>
      <c r="Q35" s="1020"/>
      <c r="R35" s="1875"/>
      <c r="S35" s="1021"/>
      <c r="T35" s="1021"/>
      <c r="U35" s="1021"/>
      <c r="V35" s="521"/>
    </row>
    <row r="36" spans="1:22" s="464" customFormat="1" ht="9.75" customHeight="1">
      <c r="A36" s="688"/>
      <c r="B36" s="2421" t="s">
        <v>798</v>
      </c>
      <c r="C36" s="2421"/>
      <c r="D36" s="1866">
        <v>0.0337</v>
      </c>
      <c r="E36" s="1580">
        <v>0.0345</v>
      </c>
      <c r="F36" s="1580">
        <v>0.0329</v>
      </c>
      <c r="G36" s="1580">
        <v>0.0346</v>
      </c>
      <c r="H36" s="1580"/>
      <c r="I36" s="1580">
        <v>0.0299</v>
      </c>
      <c r="J36" s="1580"/>
      <c r="K36" s="1580">
        <v>0.0203</v>
      </c>
      <c r="L36" s="1580">
        <v>0.0199</v>
      </c>
      <c r="M36" s="1580">
        <v>0.0204</v>
      </c>
      <c r="N36" s="1580">
        <v>0.0204</v>
      </c>
      <c r="O36" s="1022"/>
      <c r="P36" s="1023"/>
      <c r="Q36" s="1024"/>
      <c r="R36" s="1876">
        <v>0.0337</v>
      </c>
      <c r="S36" s="1580">
        <v>0.0254</v>
      </c>
      <c r="T36" s="1580">
        <v>0.0298</v>
      </c>
      <c r="U36" s="1580">
        <v>0.0209</v>
      </c>
      <c r="V36" s="527"/>
    </row>
    <row r="37" spans="1:22" s="464" customFormat="1" ht="9.75" customHeight="1">
      <c r="A37" s="688"/>
      <c r="B37" s="2421" t="s">
        <v>544</v>
      </c>
      <c r="C37" s="2421"/>
      <c r="D37" s="1867">
        <v>0.55</v>
      </c>
      <c r="E37" s="1581">
        <v>0.594</v>
      </c>
      <c r="F37" s="1581">
        <v>0.596</v>
      </c>
      <c r="G37" s="1581">
        <v>0.557</v>
      </c>
      <c r="H37" s="1581"/>
      <c r="I37" s="1581">
        <v>0.643</v>
      </c>
      <c r="J37" s="1581"/>
      <c r="K37" s="1581">
        <v>0.697</v>
      </c>
      <c r="L37" s="1582">
        <v>0.659</v>
      </c>
      <c r="M37" s="1582">
        <v>0.733</v>
      </c>
      <c r="N37" s="1582">
        <v>0.72</v>
      </c>
      <c r="O37" s="1025"/>
      <c r="P37" s="525"/>
      <c r="Q37" s="526"/>
      <c r="R37" s="1877">
        <v>0.58</v>
      </c>
      <c r="S37" s="1582">
        <v>0.659</v>
      </c>
      <c r="T37" s="1582">
        <v>0.61</v>
      </c>
      <c r="U37" s="1582">
        <v>0.748</v>
      </c>
      <c r="V37" s="527"/>
    </row>
    <row r="38" spans="1:22" s="464" customFormat="1" ht="9.75" customHeight="1">
      <c r="A38" s="693"/>
      <c r="B38" s="2421" t="s">
        <v>613</v>
      </c>
      <c r="C38" s="2421"/>
      <c r="D38" s="1867">
        <v>0.091</v>
      </c>
      <c r="E38" s="1581">
        <v>0.082</v>
      </c>
      <c r="F38" s="1581">
        <v>0.079</v>
      </c>
      <c r="G38" s="1581">
        <v>0.064</v>
      </c>
      <c r="H38" s="1581"/>
      <c r="I38" s="1581">
        <v>0.052</v>
      </c>
      <c r="J38" s="1581"/>
      <c r="K38" s="1581">
        <v>0.211</v>
      </c>
      <c r="L38" s="1583">
        <v>0.24</v>
      </c>
      <c r="M38" s="1583">
        <v>0.19</v>
      </c>
      <c r="N38" s="1583">
        <v>0.2</v>
      </c>
      <c r="O38" s="1026"/>
      <c r="P38" s="530"/>
      <c r="Q38" s="531"/>
      <c r="R38" s="1878">
        <v>0.084</v>
      </c>
      <c r="S38" s="1584">
        <v>0.092</v>
      </c>
      <c r="T38" s="1584">
        <v>0.075</v>
      </c>
      <c r="U38" s="1584">
        <v>0.176</v>
      </c>
      <c r="V38" s="532"/>
    </row>
    <row r="39" spans="1:22" s="464" customFormat="1" ht="9.75" customHeight="1">
      <c r="A39" s="1027"/>
      <c r="B39" s="2421" t="s">
        <v>527</v>
      </c>
      <c r="C39" s="2421"/>
      <c r="D39" s="1821">
        <f>D18</f>
        <v>162</v>
      </c>
      <c r="E39" s="280">
        <f>E18</f>
        <v>138</v>
      </c>
      <c r="F39" s="280">
        <f aca="true" t="shared" si="6" ref="F39:N39">F18</f>
        <v>134</v>
      </c>
      <c r="G39" s="280">
        <f t="shared" si="6"/>
        <v>107</v>
      </c>
      <c r="H39" s="280">
        <f t="shared" si="6"/>
        <v>0</v>
      </c>
      <c r="I39" s="280">
        <f t="shared" si="6"/>
        <v>41</v>
      </c>
      <c r="J39" s="280">
        <f t="shared" si="6"/>
        <v>0</v>
      </c>
      <c r="K39" s="280">
        <f t="shared" si="6"/>
        <v>26</v>
      </c>
      <c r="L39" s="280">
        <f t="shared" si="6"/>
        <v>29</v>
      </c>
      <c r="M39" s="280">
        <f t="shared" si="6"/>
        <v>23</v>
      </c>
      <c r="N39" s="280">
        <f t="shared" si="6"/>
        <v>23</v>
      </c>
      <c r="O39" s="240"/>
      <c r="P39" s="534"/>
      <c r="Q39" s="482"/>
      <c r="R39" s="1825">
        <f>R18</f>
        <v>434</v>
      </c>
      <c r="S39" s="239">
        <f>S18</f>
        <v>96</v>
      </c>
      <c r="T39" s="239">
        <f>T18</f>
        <v>203</v>
      </c>
      <c r="U39" s="239">
        <f>U18</f>
        <v>87</v>
      </c>
      <c r="V39" s="532"/>
    </row>
    <row r="40" spans="1:22" s="464" customFormat="1" ht="9.75" customHeight="1">
      <c r="A40" s="693"/>
      <c r="B40" s="2421" t="s">
        <v>799</v>
      </c>
      <c r="C40" s="2421"/>
      <c r="D40" s="1821">
        <v>-170</v>
      </c>
      <c r="E40" s="280">
        <v>-160</v>
      </c>
      <c r="F40" s="280">
        <v>-162</v>
      </c>
      <c r="G40" s="273">
        <v>-156</v>
      </c>
      <c r="H40" s="273"/>
      <c r="I40" s="273">
        <v>-76</v>
      </c>
      <c r="J40" s="273"/>
      <c r="K40" s="273">
        <v>-13</v>
      </c>
      <c r="L40" s="273">
        <v>-11</v>
      </c>
      <c r="M40" s="273">
        <v>-12</v>
      </c>
      <c r="N40" s="273">
        <v>-10</v>
      </c>
      <c r="O40" s="240"/>
      <c r="P40" s="535"/>
      <c r="Q40" s="489"/>
      <c r="R40" s="1826">
        <f>SUM(D40:F40)</f>
        <v>-492</v>
      </c>
      <c r="S40" s="241">
        <v>-100</v>
      </c>
      <c r="T40" s="241">
        <v>-256</v>
      </c>
      <c r="U40" s="241">
        <v>-48</v>
      </c>
      <c r="V40" s="243"/>
    </row>
    <row r="41" spans="1:22" s="464" customFormat="1" ht="9.75" customHeight="1">
      <c r="A41" s="690"/>
      <c r="B41" s="2421" t="s">
        <v>611</v>
      </c>
      <c r="C41" s="2421"/>
      <c r="D41" s="1823">
        <f>SUM(D39:D40)</f>
        <v>-8</v>
      </c>
      <c r="E41" s="497">
        <f>SUM(E39:E40)</f>
        <v>-22</v>
      </c>
      <c r="F41" s="497">
        <f aca="true" t="shared" si="7" ref="F41:N41">SUM(F39:F40)</f>
        <v>-28</v>
      </c>
      <c r="G41" s="497">
        <f t="shared" si="7"/>
        <v>-49</v>
      </c>
      <c r="H41" s="497">
        <f t="shared" si="7"/>
        <v>0</v>
      </c>
      <c r="I41" s="497">
        <f t="shared" si="7"/>
        <v>-35</v>
      </c>
      <c r="J41" s="497">
        <f t="shared" si="7"/>
        <v>0</v>
      </c>
      <c r="K41" s="497">
        <f t="shared" si="7"/>
        <v>13</v>
      </c>
      <c r="L41" s="497">
        <f t="shared" si="7"/>
        <v>18</v>
      </c>
      <c r="M41" s="497">
        <f t="shared" si="7"/>
        <v>11</v>
      </c>
      <c r="N41" s="497">
        <f t="shared" si="7"/>
        <v>13</v>
      </c>
      <c r="O41" s="536"/>
      <c r="P41" s="537"/>
      <c r="Q41" s="498"/>
      <c r="R41" s="1827">
        <f>SUM(R39:R40)</f>
        <v>-58</v>
      </c>
      <c r="S41" s="249">
        <f>SUM(S39:S40)</f>
        <v>-4</v>
      </c>
      <c r="T41" s="249">
        <f>SUM(T39:T40)</f>
        <v>-53</v>
      </c>
      <c r="U41" s="249">
        <f>SUM(U39:U40)</f>
        <v>39</v>
      </c>
      <c r="V41" s="252"/>
    </row>
    <row r="42" spans="1:22" s="464" customFormat="1" ht="8.25" customHeight="1">
      <c r="A42" s="1028"/>
      <c r="B42" s="1028"/>
      <c r="C42" s="1028"/>
      <c r="D42" s="1826"/>
      <c r="E42" s="277"/>
      <c r="F42" s="277"/>
      <c r="G42" s="241"/>
      <c r="H42" s="241"/>
      <c r="I42" s="241"/>
      <c r="J42" s="241"/>
      <c r="K42" s="241"/>
      <c r="L42" s="241"/>
      <c r="M42" s="241"/>
      <c r="N42" s="241"/>
      <c r="O42" s="241"/>
      <c r="P42" s="241"/>
      <c r="Q42" s="241"/>
      <c r="R42" s="1826"/>
      <c r="S42" s="241"/>
      <c r="T42" s="241"/>
      <c r="U42" s="241"/>
      <c r="V42" s="539"/>
    </row>
    <row r="43" spans="1:22" s="464" customFormat="1" ht="9.75" customHeight="1">
      <c r="A43" s="2422" t="s">
        <v>221</v>
      </c>
      <c r="B43" s="2422"/>
      <c r="C43" s="2422"/>
      <c r="D43" s="1868"/>
      <c r="E43" s="540"/>
      <c r="F43" s="540"/>
      <c r="G43" s="467"/>
      <c r="H43" s="467"/>
      <c r="I43" s="467"/>
      <c r="J43" s="467"/>
      <c r="K43" s="467"/>
      <c r="L43" s="467"/>
      <c r="M43" s="467"/>
      <c r="N43" s="467"/>
      <c r="O43" s="541"/>
      <c r="P43" s="472"/>
      <c r="Q43" s="466"/>
      <c r="R43" s="1879"/>
      <c r="S43" s="467"/>
      <c r="T43" s="467"/>
      <c r="U43" s="467"/>
      <c r="V43" s="235"/>
    </row>
    <row r="44" spans="1:22" s="464" customFormat="1" ht="9.75" customHeight="1">
      <c r="A44" s="1029"/>
      <c r="B44" s="2379" t="s">
        <v>610</v>
      </c>
      <c r="C44" s="2379"/>
      <c r="D44" s="1869"/>
      <c r="E44" s="543"/>
      <c r="F44" s="543"/>
      <c r="G44" s="545"/>
      <c r="H44" s="545"/>
      <c r="I44" s="545"/>
      <c r="J44" s="545"/>
      <c r="K44" s="545"/>
      <c r="L44" s="545"/>
      <c r="M44" s="545"/>
      <c r="N44" s="545"/>
      <c r="O44" s="551"/>
      <c r="P44" s="552"/>
      <c r="Q44" s="553"/>
      <c r="R44" s="1880"/>
      <c r="S44" s="545"/>
      <c r="T44" s="545"/>
      <c r="U44" s="545"/>
      <c r="V44" s="546"/>
    </row>
    <row r="45" spans="1:22" s="464" customFormat="1" ht="9.75" customHeight="1">
      <c r="A45" s="1030"/>
      <c r="B45" s="1031"/>
      <c r="C45" s="279" t="s">
        <v>552</v>
      </c>
      <c r="D45" s="1822">
        <v>61732</v>
      </c>
      <c r="E45" s="241">
        <v>57830</v>
      </c>
      <c r="F45" s="280">
        <v>57691</v>
      </c>
      <c r="G45" s="241">
        <v>55705</v>
      </c>
      <c r="H45" s="241"/>
      <c r="I45" s="241">
        <v>40726</v>
      </c>
      <c r="J45" s="241"/>
      <c r="K45" s="241">
        <v>39651</v>
      </c>
      <c r="L45" s="241">
        <v>36391</v>
      </c>
      <c r="M45" s="241">
        <v>35859</v>
      </c>
      <c r="N45" s="241">
        <v>35175</v>
      </c>
      <c r="O45" s="240"/>
      <c r="P45" s="241"/>
      <c r="Q45" s="489"/>
      <c r="R45" s="1826">
        <f>D45</f>
        <v>61732</v>
      </c>
      <c r="S45" s="241">
        <v>40726</v>
      </c>
      <c r="T45" s="241">
        <v>55705</v>
      </c>
      <c r="U45" s="241">
        <v>35859</v>
      </c>
      <c r="V45" s="548"/>
    </row>
    <row r="46" spans="1:22" s="464" customFormat="1" ht="9.75" customHeight="1">
      <c r="A46" s="1032"/>
      <c r="B46" s="1032"/>
      <c r="C46" s="279" t="s">
        <v>114</v>
      </c>
      <c r="D46" s="1881">
        <v>18672</v>
      </c>
      <c r="E46" s="244">
        <v>18669</v>
      </c>
      <c r="F46" s="280">
        <v>18506</v>
      </c>
      <c r="G46" s="244">
        <v>18342</v>
      </c>
      <c r="H46" s="244"/>
      <c r="I46" s="244">
        <v>17628</v>
      </c>
      <c r="J46" s="244"/>
      <c r="K46" s="244">
        <v>8724</v>
      </c>
      <c r="L46" s="244">
        <v>8287</v>
      </c>
      <c r="M46" s="244">
        <v>8272</v>
      </c>
      <c r="N46" s="244">
        <v>8026</v>
      </c>
      <c r="O46" s="240"/>
      <c r="P46" s="241"/>
      <c r="Q46" s="511"/>
      <c r="R46" s="1870">
        <f>D46</f>
        <v>18672</v>
      </c>
      <c r="S46" s="244">
        <v>17628</v>
      </c>
      <c r="T46" s="244">
        <v>18342</v>
      </c>
      <c r="U46" s="244">
        <v>8272</v>
      </c>
      <c r="V46" s="548"/>
    </row>
    <row r="47" spans="1:22" s="464" customFormat="1" ht="9.75" customHeight="1">
      <c r="A47" s="1033"/>
      <c r="B47" s="1033"/>
      <c r="C47" s="1033"/>
      <c r="D47" s="1823">
        <f>SUM(D45:D46)</f>
        <v>80404</v>
      </c>
      <c r="E47" s="249">
        <f>SUM(E45:E46)</f>
        <v>76499</v>
      </c>
      <c r="F47" s="249">
        <f aca="true" t="shared" si="8" ref="F47:N47">SUM(F45:F46)</f>
        <v>76197</v>
      </c>
      <c r="G47" s="249">
        <f t="shared" si="8"/>
        <v>74047</v>
      </c>
      <c r="H47" s="249">
        <f t="shared" si="8"/>
        <v>0</v>
      </c>
      <c r="I47" s="249">
        <f t="shared" si="8"/>
        <v>58354</v>
      </c>
      <c r="J47" s="249">
        <f t="shared" si="8"/>
        <v>0</v>
      </c>
      <c r="K47" s="249">
        <f t="shared" si="8"/>
        <v>48375</v>
      </c>
      <c r="L47" s="249">
        <f t="shared" si="8"/>
        <v>44678</v>
      </c>
      <c r="M47" s="249">
        <f t="shared" si="8"/>
        <v>44131</v>
      </c>
      <c r="N47" s="249">
        <f t="shared" si="8"/>
        <v>43201</v>
      </c>
      <c r="O47" s="250"/>
      <c r="P47" s="241"/>
      <c r="Q47" s="498"/>
      <c r="R47" s="1827">
        <f>SUM(R45:R46)</f>
        <v>80404</v>
      </c>
      <c r="S47" s="249">
        <f>SUM(S45:S46)</f>
        <v>58354</v>
      </c>
      <c r="T47" s="249">
        <f>SUM(T45:T46)</f>
        <v>74047</v>
      </c>
      <c r="U47" s="249">
        <f>SUM(U45:U46)</f>
        <v>44131</v>
      </c>
      <c r="V47" s="252"/>
    </row>
    <row r="48" spans="1:22" s="464" customFormat="1" ht="9.75" customHeight="1">
      <c r="A48" s="1029"/>
      <c r="B48" s="2379" t="s">
        <v>609</v>
      </c>
      <c r="C48" s="2379"/>
      <c r="D48" s="1869"/>
      <c r="E48" s="545"/>
      <c r="F48" s="543"/>
      <c r="G48" s="545"/>
      <c r="H48" s="545"/>
      <c r="I48" s="545"/>
      <c r="J48" s="545"/>
      <c r="K48" s="545"/>
      <c r="L48" s="545"/>
      <c r="M48" s="545"/>
      <c r="N48" s="545"/>
      <c r="O48" s="551"/>
      <c r="P48" s="552"/>
      <c r="Q48" s="553"/>
      <c r="R48" s="1880"/>
      <c r="S48" s="545"/>
      <c r="T48" s="545"/>
      <c r="U48" s="545"/>
      <c r="V48" s="243"/>
    </row>
    <row r="49" spans="1:22" s="464" customFormat="1" ht="9.75" customHeight="1">
      <c r="A49" s="1030"/>
      <c r="B49" s="1031"/>
      <c r="C49" s="279" t="s">
        <v>552</v>
      </c>
      <c r="D49" s="1822">
        <v>51784</v>
      </c>
      <c r="E49" s="241">
        <v>48365</v>
      </c>
      <c r="F49" s="280">
        <v>48288</v>
      </c>
      <c r="G49" s="241">
        <v>48741</v>
      </c>
      <c r="H49" s="241"/>
      <c r="I49" s="241">
        <v>34901</v>
      </c>
      <c r="J49" s="241"/>
      <c r="K49" s="241">
        <v>33957</v>
      </c>
      <c r="L49" s="241">
        <v>31206</v>
      </c>
      <c r="M49" s="241">
        <v>30957</v>
      </c>
      <c r="N49" s="241">
        <v>30216</v>
      </c>
      <c r="O49" s="240"/>
      <c r="P49" s="241"/>
      <c r="Q49" s="489"/>
      <c r="R49" s="1826">
        <f>D49</f>
        <v>51784</v>
      </c>
      <c r="S49" s="241">
        <v>34901</v>
      </c>
      <c r="T49" s="241">
        <v>48741</v>
      </c>
      <c r="U49" s="241">
        <v>30957</v>
      </c>
      <c r="V49" s="548"/>
    </row>
    <row r="50" spans="1:22" s="464" customFormat="1" ht="9.75" customHeight="1">
      <c r="A50" s="1032"/>
      <c r="B50" s="1032"/>
      <c r="C50" s="279" t="s">
        <v>114</v>
      </c>
      <c r="D50" s="1881">
        <v>9451</v>
      </c>
      <c r="E50" s="244">
        <v>10895</v>
      </c>
      <c r="F50" s="280">
        <v>11153</v>
      </c>
      <c r="G50" s="244">
        <v>9937</v>
      </c>
      <c r="H50" s="244"/>
      <c r="I50" s="244">
        <v>10593</v>
      </c>
      <c r="J50" s="244"/>
      <c r="K50" s="244">
        <v>7503</v>
      </c>
      <c r="L50" s="244">
        <v>7051</v>
      </c>
      <c r="M50" s="244">
        <v>7018</v>
      </c>
      <c r="N50" s="244">
        <v>6797</v>
      </c>
      <c r="O50" s="240"/>
      <c r="P50" s="241"/>
      <c r="Q50" s="511"/>
      <c r="R50" s="1870">
        <f>D50</f>
        <v>9451</v>
      </c>
      <c r="S50" s="244">
        <v>10593</v>
      </c>
      <c r="T50" s="244">
        <v>9937</v>
      </c>
      <c r="U50" s="244">
        <v>7018</v>
      </c>
      <c r="V50" s="548"/>
    </row>
    <row r="51" spans="1:22" s="464" customFormat="1" ht="9.75" customHeight="1">
      <c r="A51" s="550"/>
      <c r="B51" s="550"/>
      <c r="C51" s="550"/>
      <c r="D51" s="1823">
        <f>SUM(D49:D50)</f>
        <v>61235</v>
      </c>
      <c r="E51" s="249">
        <f>SUM(E49:E50)</f>
        <v>59260</v>
      </c>
      <c r="F51" s="249">
        <f aca="true" t="shared" si="9" ref="F51:N51">SUM(F49:F50)</f>
        <v>59441</v>
      </c>
      <c r="G51" s="249">
        <f t="shared" si="9"/>
        <v>58678</v>
      </c>
      <c r="H51" s="249">
        <f t="shared" si="9"/>
        <v>0</v>
      </c>
      <c r="I51" s="249">
        <f t="shared" si="9"/>
        <v>45494</v>
      </c>
      <c r="J51" s="249">
        <f t="shared" si="9"/>
        <v>0</v>
      </c>
      <c r="K51" s="249">
        <f t="shared" si="9"/>
        <v>41460</v>
      </c>
      <c r="L51" s="249">
        <f t="shared" si="9"/>
        <v>38257</v>
      </c>
      <c r="M51" s="249">
        <f t="shared" si="9"/>
        <v>37975</v>
      </c>
      <c r="N51" s="249">
        <f t="shared" si="9"/>
        <v>37013</v>
      </c>
      <c r="O51" s="250"/>
      <c r="P51" s="241"/>
      <c r="Q51" s="498"/>
      <c r="R51" s="1827">
        <f>SUM(R49:R50)</f>
        <v>61235</v>
      </c>
      <c r="S51" s="249">
        <f>SUM(S49:S50)</f>
        <v>45494</v>
      </c>
      <c r="T51" s="249">
        <f>SUM(T49:T50)</f>
        <v>58678</v>
      </c>
      <c r="U51" s="249">
        <f>SUM(U49:U50)</f>
        <v>37975</v>
      </c>
      <c r="V51" s="252"/>
    </row>
    <row r="52" spans="1:22" s="464" customFormat="1" ht="9.75" customHeight="1">
      <c r="A52" s="481"/>
      <c r="B52" s="2376" t="s">
        <v>220</v>
      </c>
      <c r="C52" s="2376"/>
      <c r="D52" s="1824">
        <v>1926</v>
      </c>
      <c r="E52" s="253">
        <v>1814</v>
      </c>
      <c r="F52" s="497">
        <v>1746</v>
      </c>
      <c r="G52" s="253">
        <v>1753</v>
      </c>
      <c r="H52" s="253"/>
      <c r="I52" s="253">
        <v>1734</v>
      </c>
      <c r="J52" s="253"/>
      <c r="K52" s="253">
        <v>311</v>
      </c>
      <c r="L52" s="253">
        <v>310</v>
      </c>
      <c r="M52" s="253">
        <v>310</v>
      </c>
      <c r="N52" s="253">
        <v>317</v>
      </c>
      <c r="O52" s="254"/>
      <c r="P52" s="241"/>
      <c r="Q52" s="488"/>
      <c r="R52" s="1828">
        <f>D52</f>
        <v>1926</v>
      </c>
      <c r="S52" s="253">
        <v>1734</v>
      </c>
      <c r="T52" s="253">
        <v>1753</v>
      </c>
      <c r="U52" s="253">
        <v>310</v>
      </c>
      <c r="V52" s="256"/>
    </row>
    <row r="53" spans="1:22" s="559" customFormat="1" ht="2.25" customHeight="1">
      <c r="A53" s="2425"/>
      <c r="B53" s="2425"/>
      <c r="C53" s="2425"/>
      <c r="D53" s="2425"/>
      <c r="E53" s="2425"/>
      <c r="F53" s="2425"/>
      <c r="G53" s="2425"/>
      <c r="H53" s="2425"/>
      <c r="I53" s="2425"/>
      <c r="J53" s="2425"/>
      <c r="K53" s="2425"/>
      <c r="L53" s="2425"/>
      <c r="M53" s="2425"/>
      <c r="N53" s="2425"/>
      <c r="O53" s="2425"/>
      <c r="P53" s="2425"/>
      <c r="Q53" s="2425"/>
      <c r="R53" s="2425"/>
      <c r="S53" s="2425"/>
      <c r="T53" s="2425"/>
      <c r="U53" s="2425"/>
      <c r="V53" s="2425"/>
    </row>
    <row r="54" spans="1:22" s="559" customFormat="1" ht="9" customHeight="1">
      <c r="A54" s="560">
        <v>1</v>
      </c>
      <c r="B54" s="2426" t="s">
        <v>813</v>
      </c>
      <c r="C54" s="2426"/>
      <c r="D54" s="2426"/>
      <c r="E54" s="2426"/>
      <c r="F54" s="2426"/>
      <c r="G54" s="2426"/>
      <c r="H54" s="2426"/>
      <c r="I54" s="2426"/>
      <c r="J54" s="2426"/>
      <c r="K54" s="2426"/>
      <c r="L54" s="2426"/>
      <c r="M54" s="2426"/>
      <c r="N54" s="2426"/>
      <c r="O54" s="2426"/>
      <c r="P54" s="2426"/>
      <c r="Q54" s="2426"/>
      <c r="R54" s="2426"/>
      <c r="S54" s="2426"/>
      <c r="T54" s="2426"/>
      <c r="U54" s="2426"/>
      <c r="V54" s="2426"/>
    </row>
    <row r="55" spans="1:22" s="559" customFormat="1" ht="16.5" customHeight="1">
      <c r="A55" s="560">
        <v>2</v>
      </c>
      <c r="B55" s="2420" t="s">
        <v>848</v>
      </c>
      <c r="C55" s="2420"/>
      <c r="D55" s="2420"/>
      <c r="E55" s="2420"/>
      <c r="F55" s="2420"/>
      <c r="G55" s="2420"/>
      <c r="H55" s="2420"/>
      <c r="I55" s="2420"/>
      <c r="J55" s="2420"/>
      <c r="K55" s="2420"/>
      <c r="L55" s="2420"/>
      <c r="M55" s="2420"/>
      <c r="N55" s="2420"/>
      <c r="O55" s="2420"/>
      <c r="P55" s="2420"/>
      <c r="Q55" s="2420"/>
      <c r="R55" s="2420"/>
      <c r="S55" s="2420"/>
      <c r="T55" s="2420"/>
      <c r="U55" s="2420"/>
      <c r="V55" s="2420"/>
    </row>
    <row r="56" spans="1:22" s="559" customFormat="1" ht="16.5" customHeight="1">
      <c r="A56" s="560">
        <v>3</v>
      </c>
      <c r="B56" s="2423" t="s">
        <v>830</v>
      </c>
      <c r="C56" s="2423"/>
      <c r="D56" s="2423"/>
      <c r="E56" s="2423"/>
      <c r="F56" s="2423"/>
      <c r="G56" s="2423"/>
      <c r="H56" s="2423"/>
      <c r="I56" s="2423"/>
      <c r="J56" s="2423"/>
      <c r="K56" s="2423"/>
      <c r="L56" s="2423"/>
      <c r="M56" s="2423"/>
      <c r="N56" s="2423"/>
      <c r="O56" s="2423"/>
      <c r="P56" s="2423"/>
      <c r="Q56" s="2423"/>
      <c r="R56" s="2423"/>
      <c r="S56" s="2423"/>
      <c r="T56" s="2423"/>
      <c r="U56" s="2423"/>
      <c r="V56" s="2423"/>
    </row>
    <row r="57" spans="1:22" s="559" customFormat="1" ht="9.75" customHeight="1">
      <c r="A57" s="560">
        <v>4</v>
      </c>
      <c r="B57" s="2417" t="s">
        <v>554</v>
      </c>
      <c r="C57" s="2417"/>
      <c r="D57" s="2417"/>
      <c r="E57" s="2417"/>
      <c r="F57" s="2417"/>
      <c r="G57" s="2417"/>
      <c r="H57" s="2417"/>
      <c r="I57" s="2417"/>
      <c r="J57" s="2417"/>
      <c r="K57" s="2417"/>
      <c r="L57" s="2417"/>
      <c r="M57" s="2417"/>
      <c r="N57" s="2417"/>
      <c r="O57" s="2417"/>
      <c r="P57" s="2417"/>
      <c r="Q57" s="2417"/>
      <c r="R57" s="2417"/>
      <c r="S57" s="2417"/>
      <c r="T57" s="2417"/>
      <c r="U57" s="2417"/>
      <c r="V57" s="2417"/>
    </row>
    <row r="58" spans="1:22" s="559" customFormat="1" ht="9" customHeight="1">
      <c r="A58" s="560">
        <v>5</v>
      </c>
      <c r="B58" s="2419" t="s">
        <v>546</v>
      </c>
      <c r="C58" s="2419"/>
      <c r="D58" s="2419"/>
      <c r="E58" s="2419"/>
      <c r="F58" s="2419"/>
      <c r="G58" s="2419"/>
      <c r="H58" s="2419"/>
      <c r="I58" s="2419"/>
      <c r="J58" s="2419"/>
      <c r="K58" s="2419"/>
      <c r="L58" s="2419"/>
      <c r="M58" s="2419"/>
      <c r="N58" s="2419"/>
      <c r="O58" s="2419"/>
      <c r="P58" s="2419"/>
      <c r="Q58" s="2419"/>
      <c r="R58" s="2419"/>
      <c r="S58" s="2419"/>
      <c r="T58" s="2419"/>
      <c r="U58" s="2419"/>
      <c r="V58" s="2419"/>
    </row>
    <row r="59" spans="1:22" s="559" customFormat="1" ht="9" customHeight="1">
      <c r="A59" s="560">
        <v>6</v>
      </c>
      <c r="B59" s="2419" t="s">
        <v>219</v>
      </c>
      <c r="C59" s="2419"/>
      <c r="D59" s="2419"/>
      <c r="E59" s="2419"/>
      <c r="F59" s="2419"/>
      <c r="G59" s="2419"/>
      <c r="H59" s="2419"/>
      <c r="I59" s="2419"/>
      <c r="J59" s="2419"/>
      <c r="K59" s="2419"/>
      <c r="L59" s="2419"/>
      <c r="M59" s="2419"/>
      <c r="N59" s="2419"/>
      <c r="O59" s="2419"/>
      <c r="P59" s="2419"/>
      <c r="Q59" s="2419"/>
      <c r="R59" s="2419"/>
      <c r="S59" s="2419"/>
      <c r="T59" s="2419"/>
      <c r="U59" s="2419"/>
      <c r="V59" s="2419"/>
    </row>
    <row r="60" spans="1:22" s="559" customFormat="1" ht="9" customHeight="1">
      <c r="A60" s="560">
        <v>7</v>
      </c>
      <c r="B60" s="2419" t="s">
        <v>32</v>
      </c>
      <c r="C60" s="2419"/>
      <c r="D60" s="2419"/>
      <c r="E60" s="2419"/>
      <c r="F60" s="2419"/>
      <c r="G60" s="2419"/>
      <c r="H60" s="2419"/>
      <c r="I60" s="2419"/>
      <c r="J60" s="2419"/>
      <c r="K60" s="2419"/>
      <c r="L60" s="2419"/>
      <c r="M60" s="2419"/>
      <c r="N60" s="2419"/>
      <c r="O60" s="2419"/>
      <c r="P60" s="2419"/>
      <c r="Q60" s="2419"/>
      <c r="R60" s="2419"/>
      <c r="S60" s="2419"/>
      <c r="T60" s="2419"/>
      <c r="U60" s="2419"/>
      <c r="V60" s="2419"/>
    </row>
    <row r="61" spans="1:22" s="559" customFormat="1" ht="9" customHeight="1">
      <c r="A61" s="1034" t="s">
        <v>223</v>
      </c>
      <c r="B61" s="2419" t="s">
        <v>529</v>
      </c>
      <c r="C61" s="2419"/>
      <c r="D61" s="2419"/>
      <c r="E61" s="2419"/>
      <c r="F61" s="2419"/>
      <c r="G61" s="2419"/>
      <c r="H61" s="2419"/>
      <c r="I61" s="2419"/>
      <c r="J61" s="2419"/>
      <c r="K61" s="2419"/>
      <c r="L61" s="2419"/>
      <c r="M61" s="2419"/>
      <c r="N61" s="2419"/>
      <c r="O61" s="2419"/>
      <c r="P61" s="2419"/>
      <c r="Q61" s="2419"/>
      <c r="R61" s="2419"/>
      <c r="S61" s="2419"/>
      <c r="T61" s="2419"/>
      <c r="U61" s="2419"/>
      <c r="V61" s="2419"/>
    </row>
  </sheetData>
  <sheetProtection/>
  <mergeCells count="48">
    <mergeCell ref="A2:V2"/>
    <mergeCell ref="B21:C21"/>
    <mergeCell ref="B11:C11"/>
    <mergeCell ref="B29:C29"/>
    <mergeCell ref="A20:C20"/>
    <mergeCell ref="A18:C18"/>
    <mergeCell ref="B27:C27"/>
    <mergeCell ref="B28:C28"/>
    <mergeCell ref="B57:V57"/>
    <mergeCell ref="A53:V53"/>
    <mergeCell ref="B22:C22"/>
    <mergeCell ref="B32:C32"/>
    <mergeCell ref="B31:C31"/>
    <mergeCell ref="B33:C33"/>
    <mergeCell ref="A25:C25"/>
    <mergeCell ref="B54:V54"/>
    <mergeCell ref="B60:V60"/>
    <mergeCell ref="B48:C48"/>
    <mergeCell ref="A1:V1"/>
    <mergeCell ref="A3:C3"/>
    <mergeCell ref="A6:C6"/>
    <mergeCell ref="A17:C17"/>
    <mergeCell ref="B13:C13"/>
    <mergeCell ref="B16:C16"/>
    <mergeCell ref="B8:C8"/>
    <mergeCell ref="B9:C9"/>
    <mergeCell ref="B14:C14"/>
    <mergeCell ref="B15:C15"/>
    <mergeCell ref="B7:C7"/>
    <mergeCell ref="B10:C10"/>
    <mergeCell ref="B12:C12"/>
    <mergeCell ref="B58:V58"/>
    <mergeCell ref="B61:V61"/>
    <mergeCell ref="B55:V55"/>
    <mergeCell ref="B30:C30"/>
    <mergeCell ref="B26:C26"/>
    <mergeCell ref="B36:C36"/>
    <mergeCell ref="A43:C43"/>
    <mergeCell ref="B41:C41"/>
    <mergeCell ref="B37:C37"/>
    <mergeCell ref="B38:C38"/>
    <mergeCell ref="B39:C39"/>
    <mergeCell ref="B40:C40"/>
    <mergeCell ref="A35:C35"/>
    <mergeCell ref="B44:C44"/>
    <mergeCell ref="B52:C52"/>
    <mergeCell ref="B59:V59"/>
    <mergeCell ref="B56:V56"/>
  </mergeCells>
  <printOptions horizontalCentered="1"/>
  <pageMargins left="0.2362204724409449" right="0.2362204724409449" top="0.2755905511811024" bottom="0.2362204724409449" header="0.11811023622047245" footer="0.11811023622047245"/>
  <pageSetup horizontalDpi="600" verticalDpi="600" orientation="landscape" scale="94" r:id="rId1"/>
  <colBreaks count="1" manualBreakCount="1">
    <brk id="22" min="3" max="51" man="1"/>
  </colBreaks>
</worksheet>
</file>

<file path=xl/worksheets/sheet14.xml><?xml version="1.0" encoding="utf-8"?>
<worksheet xmlns="http://schemas.openxmlformats.org/spreadsheetml/2006/main" xmlns:r="http://schemas.openxmlformats.org/officeDocument/2006/relationships">
  <dimension ref="A1:V61"/>
  <sheetViews>
    <sheetView zoomScalePageLayoutView="0" workbookViewId="0" topLeftCell="A1">
      <selection activeCell="O14" sqref="O14"/>
    </sheetView>
  </sheetViews>
  <sheetFormatPr defaultColWidth="9.140625" defaultRowHeight="12.75"/>
  <cols>
    <col min="1" max="1" width="2.57421875" style="563" customWidth="1"/>
    <col min="2" max="2" width="2.140625" style="563" customWidth="1"/>
    <col min="3" max="3" width="47.140625" style="563" customWidth="1"/>
    <col min="4" max="4" width="7.140625" style="563" customWidth="1"/>
    <col min="5" max="5" width="6.140625" style="564" customWidth="1"/>
    <col min="6" max="6" width="6.140625" style="565" customWidth="1"/>
    <col min="7" max="7" width="6.140625" style="566" customWidth="1"/>
    <col min="8" max="8" width="1.421875" style="566" customWidth="1"/>
    <col min="9" max="9" width="6.140625" style="566" customWidth="1"/>
    <col min="10" max="10" width="1.421875" style="566" customWidth="1"/>
    <col min="11" max="14" width="6.140625" style="566" customWidth="1"/>
    <col min="15" max="15" width="1.28515625" style="566" customWidth="1"/>
    <col min="16" max="16" width="2.140625" style="566" customWidth="1"/>
    <col min="17" max="17" width="1.28515625" style="567" customWidth="1"/>
    <col min="18" max="18" width="7.140625" style="566" bestFit="1" customWidth="1"/>
    <col min="19" max="21" width="6.140625" style="566" customWidth="1"/>
    <col min="22" max="22" width="1.28515625" style="566" customWidth="1"/>
    <col min="23" max="23" width="9.140625" style="568" customWidth="1"/>
    <col min="24" max="24" width="9.140625" style="566" customWidth="1"/>
    <col min="25" max="25" width="9.140625" style="569" customWidth="1"/>
    <col min="26" max="26" width="9.140625" style="566" customWidth="1"/>
    <col min="27" max="16384" width="9.140625" style="566" customWidth="1"/>
  </cols>
  <sheetData>
    <row r="1" spans="1:22" ht="32.25" customHeight="1">
      <c r="A1" s="2352" t="s">
        <v>704</v>
      </c>
      <c r="B1" s="2352"/>
      <c r="C1" s="2352"/>
      <c r="D1" s="2352"/>
      <c r="E1" s="2352"/>
      <c r="F1" s="2352"/>
      <c r="G1" s="2352"/>
      <c r="H1" s="2352"/>
      <c r="I1" s="2352"/>
      <c r="J1" s="2352"/>
      <c r="K1" s="2352"/>
      <c r="L1" s="2352"/>
      <c r="M1" s="2352"/>
      <c r="N1" s="2352"/>
      <c r="O1" s="2352"/>
      <c r="P1" s="2352"/>
      <c r="Q1" s="2352"/>
      <c r="R1" s="2352"/>
      <c r="S1" s="2352"/>
      <c r="T1" s="2352"/>
      <c r="U1" s="2352"/>
      <c r="V1" s="2352"/>
    </row>
    <row r="2" spans="1:22" s="463" customFormat="1" ht="6" customHeight="1">
      <c r="A2" s="2338"/>
      <c r="B2" s="2338"/>
      <c r="C2" s="2338"/>
      <c r="D2" s="2338"/>
      <c r="E2" s="2338"/>
      <c r="F2" s="2338"/>
      <c r="G2" s="2338"/>
      <c r="H2" s="2338"/>
      <c r="I2" s="2338"/>
      <c r="J2" s="2338"/>
      <c r="K2" s="2338"/>
      <c r="L2" s="2338"/>
      <c r="M2" s="2338"/>
      <c r="N2" s="2338"/>
      <c r="O2" s="2338"/>
      <c r="P2" s="2338"/>
      <c r="Q2" s="2338"/>
      <c r="R2" s="2338"/>
      <c r="S2" s="2338"/>
      <c r="T2" s="2338"/>
      <c r="U2" s="2338"/>
      <c r="V2" s="2338"/>
    </row>
    <row r="3" spans="1:22" s="464" customFormat="1" ht="9.75" customHeight="1">
      <c r="A3" s="2298" t="s">
        <v>416</v>
      </c>
      <c r="B3" s="2298"/>
      <c r="C3" s="2298"/>
      <c r="D3" s="466"/>
      <c r="E3" s="467"/>
      <c r="F3" s="467"/>
      <c r="G3" s="467"/>
      <c r="H3" s="467"/>
      <c r="I3" s="467"/>
      <c r="J3" s="467"/>
      <c r="K3" s="467"/>
      <c r="L3" s="467"/>
      <c r="M3" s="467"/>
      <c r="N3" s="467"/>
      <c r="O3" s="468"/>
      <c r="P3" s="469"/>
      <c r="Q3" s="466"/>
      <c r="R3" s="1647" t="s">
        <v>740</v>
      </c>
      <c r="S3" s="218" t="s">
        <v>22</v>
      </c>
      <c r="T3" s="218" t="s">
        <v>22</v>
      </c>
      <c r="U3" s="218" t="s">
        <v>23</v>
      </c>
      <c r="V3" s="470"/>
    </row>
    <row r="4" spans="1:22" s="464" customFormat="1" ht="9.75" customHeight="1">
      <c r="A4" s="220"/>
      <c r="B4" s="220"/>
      <c r="C4" s="220"/>
      <c r="D4" s="222" t="s">
        <v>838</v>
      </c>
      <c r="E4" s="223" t="s">
        <v>733</v>
      </c>
      <c r="F4" s="223" t="s">
        <v>238</v>
      </c>
      <c r="G4" s="223" t="s">
        <v>512</v>
      </c>
      <c r="H4" s="1695">
        <v>1</v>
      </c>
      <c r="I4" s="223" t="s">
        <v>513</v>
      </c>
      <c r="J4" s="1695">
        <v>1</v>
      </c>
      <c r="K4" s="223" t="s">
        <v>514</v>
      </c>
      <c r="L4" s="223" t="s">
        <v>515</v>
      </c>
      <c r="M4" s="223" t="s">
        <v>516</v>
      </c>
      <c r="N4" s="223" t="s">
        <v>517</v>
      </c>
      <c r="O4" s="471"/>
      <c r="P4" s="472"/>
      <c r="Q4" s="473"/>
      <c r="R4" s="1648" t="s">
        <v>837</v>
      </c>
      <c r="S4" s="223" t="s">
        <v>837</v>
      </c>
      <c r="T4" s="223" t="s">
        <v>24</v>
      </c>
      <c r="U4" s="223" t="s">
        <v>24</v>
      </c>
      <c r="V4" s="227"/>
    </row>
    <row r="5" spans="1:22" s="464" customFormat="1" ht="9.75" customHeight="1">
      <c r="A5" s="262"/>
      <c r="B5" s="262"/>
      <c r="C5" s="262"/>
      <c r="D5" s="474"/>
      <c r="E5" s="474"/>
      <c r="F5" s="474"/>
      <c r="G5" s="474"/>
      <c r="H5" s="474"/>
      <c r="I5" s="474"/>
      <c r="J5" s="474"/>
      <c r="K5" s="474"/>
      <c r="L5" s="474"/>
      <c r="M5" s="474"/>
      <c r="N5" s="474"/>
      <c r="O5" s="475"/>
      <c r="P5" s="476"/>
      <c r="Q5" s="474"/>
      <c r="R5" s="1660"/>
      <c r="S5" s="474"/>
      <c r="T5" s="474"/>
      <c r="U5" s="474"/>
      <c r="V5" s="477"/>
    </row>
    <row r="6" spans="1:22" s="464" customFormat="1" ht="9.75" customHeight="1">
      <c r="A6" s="2297" t="s">
        <v>536</v>
      </c>
      <c r="B6" s="2297"/>
      <c r="C6" s="2297"/>
      <c r="D6" s="478"/>
      <c r="E6" s="479"/>
      <c r="F6" s="479"/>
      <c r="G6" s="479"/>
      <c r="H6" s="479"/>
      <c r="I6" s="479"/>
      <c r="J6" s="479"/>
      <c r="K6" s="479"/>
      <c r="L6" s="479"/>
      <c r="M6" s="479"/>
      <c r="N6" s="479"/>
      <c r="O6" s="480"/>
      <c r="P6" s="476"/>
      <c r="Q6" s="478"/>
      <c r="R6" s="1661"/>
      <c r="S6" s="479"/>
      <c r="T6" s="479"/>
      <c r="U6" s="479"/>
      <c r="V6" s="465"/>
    </row>
    <row r="7" spans="1:22" s="464" customFormat="1" ht="9.75" customHeight="1">
      <c r="A7" s="481"/>
      <c r="B7" s="2424" t="s">
        <v>547</v>
      </c>
      <c r="C7" s="2424"/>
      <c r="D7" s="1821">
        <v>233</v>
      </c>
      <c r="E7" s="280">
        <v>224</v>
      </c>
      <c r="F7" s="280">
        <v>234</v>
      </c>
      <c r="G7" s="280">
        <v>229</v>
      </c>
      <c r="H7" s="280"/>
      <c r="I7" s="280">
        <v>122</v>
      </c>
      <c r="J7" s="280"/>
      <c r="K7" s="280">
        <v>31</v>
      </c>
      <c r="L7" s="280">
        <v>35</v>
      </c>
      <c r="M7" s="280">
        <v>37</v>
      </c>
      <c r="N7" s="280">
        <v>31</v>
      </c>
      <c r="O7" s="513"/>
      <c r="P7" s="277"/>
      <c r="Q7" s="1214"/>
      <c r="R7" s="1825">
        <f>SUM(D7:F7)</f>
        <v>691</v>
      </c>
      <c r="S7" s="280">
        <v>188</v>
      </c>
      <c r="T7" s="280">
        <v>417</v>
      </c>
      <c r="U7" s="280">
        <v>126</v>
      </c>
      <c r="V7" s="485"/>
    </row>
    <row r="8" spans="1:22" s="464" customFormat="1" ht="9.75" customHeight="1">
      <c r="A8" s="481"/>
      <c r="B8" s="2424" t="s">
        <v>548</v>
      </c>
      <c r="C8" s="2424"/>
      <c r="D8" s="1821">
        <v>111</v>
      </c>
      <c r="E8" s="280">
        <v>107</v>
      </c>
      <c r="F8" s="280">
        <v>106</v>
      </c>
      <c r="G8" s="280">
        <v>95</v>
      </c>
      <c r="H8" s="280"/>
      <c r="I8" s="280">
        <v>63</v>
      </c>
      <c r="J8" s="280"/>
      <c r="K8" s="280">
        <v>43</v>
      </c>
      <c r="L8" s="280">
        <v>49</v>
      </c>
      <c r="M8" s="280">
        <v>43</v>
      </c>
      <c r="N8" s="280">
        <v>40</v>
      </c>
      <c r="O8" s="513"/>
      <c r="P8" s="277"/>
      <c r="Q8" s="1214"/>
      <c r="R8" s="1825">
        <f>SUM(D8:F8)</f>
        <v>324</v>
      </c>
      <c r="S8" s="280">
        <v>155</v>
      </c>
      <c r="T8" s="280">
        <v>250</v>
      </c>
      <c r="U8" s="280">
        <v>163</v>
      </c>
      <c r="V8" s="243"/>
    </row>
    <row r="9" spans="1:22" s="464" customFormat="1" ht="9.75" customHeight="1">
      <c r="A9" s="483"/>
      <c r="B9" s="2424" t="s">
        <v>555</v>
      </c>
      <c r="C9" s="2424"/>
      <c r="D9" s="1824">
        <v>0</v>
      </c>
      <c r="E9" s="487">
        <v>3</v>
      </c>
      <c r="F9" s="487">
        <v>3</v>
      </c>
      <c r="G9" s="487">
        <v>10</v>
      </c>
      <c r="H9" s="487"/>
      <c r="I9" s="487">
        <v>3</v>
      </c>
      <c r="J9" s="487"/>
      <c r="K9" s="487">
        <v>2</v>
      </c>
      <c r="L9" s="487">
        <v>1</v>
      </c>
      <c r="M9" s="487">
        <v>0</v>
      </c>
      <c r="N9" s="487">
        <v>1</v>
      </c>
      <c r="O9" s="515"/>
      <c r="P9" s="277"/>
      <c r="Q9" s="1416"/>
      <c r="R9" s="1828">
        <f>SUM(D9:F9)</f>
        <v>6</v>
      </c>
      <c r="S9" s="487">
        <v>6</v>
      </c>
      <c r="T9" s="487">
        <v>16</v>
      </c>
      <c r="U9" s="487">
        <v>2</v>
      </c>
      <c r="V9" s="998"/>
    </row>
    <row r="10" spans="1:22" s="464" customFormat="1" ht="9.75" customHeight="1">
      <c r="A10" s="483"/>
      <c r="B10" s="2376" t="s">
        <v>790</v>
      </c>
      <c r="C10" s="2376"/>
      <c r="D10" s="1821">
        <f>SUM(D7:D9)</f>
        <v>344</v>
      </c>
      <c r="E10" s="280">
        <f>SUM(E7:E9)</f>
        <v>334</v>
      </c>
      <c r="F10" s="280">
        <f aca="true" t="shared" si="0" ref="F10:N10">SUM(F7:F9)</f>
        <v>343</v>
      </c>
      <c r="G10" s="280">
        <f t="shared" si="0"/>
        <v>334</v>
      </c>
      <c r="H10" s="280">
        <f t="shared" si="0"/>
        <v>0</v>
      </c>
      <c r="I10" s="280">
        <f t="shared" si="0"/>
        <v>188</v>
      </c>
      <c r="J10" s="280">
        <f t="shared" si="0"/>
        <v>0</v>
      </c>
      <c r="K10" s="280">
        <f t="shared" si="0"/>
        <v>76</v>
      </c>
      <c r="L10" s="280">
        <f t="shared" si="0"/>
        <v>85</v>
      </c>
      <c r="M10" s="280">
        <f t="shared" si="0"/>
        <v>80</v>
      </c>
      <c r="N10" s="280">
        <f t="shared" si="0"/>
        <v>72</v>
      </c>
      <c r="O10" s="513"/>
      <c r="P10" s="277"/>
      <c r="Q10" s="1214"/>
      <c r="R10" s="1825">
        <f>SUM(R7:R9)</f>
        <v>1021</v>
      </c>
      <c r="S10" s="280">
        <f>SUM(S7:S9)</f>
        <v>349</v>
      </c>
      <c r="T10" s="280">
        <f>SUM(T7:T9)</f>
        <v>683</v>
      </c>
      <c r="U10" s="280">
        <f>SUM(U7:U9)</f>
        <v>291</v>
      </c>
      <c r="V10" s="243"/>
    </row>
    <row r="11" spans="1:22" s="464" customFormat="1" ht="9.75" customHeight="1">
      <c r="A11" s="483"/>
      <c r="B11" s="2376" t="s">
        <v>791</v>
      </c>
      <c r="C11" s="2376"/>
      <c r="D11" s="1821">
        <v>22</v>
      </c>
      <c r="E11" s="280">
        <v>10</v>
      </c>
      <c r="F11" s="280">
        <v>3</v>
      </c>
      <c r="G11" s="486">
        <v>12</v>
      </c>
      <c r="H11" s="486"/>
      <c r="I11" s="486">
        <v>15</v>
      </c>
      <c r="J11" s="486"/>
      <c r="K11" s="486">
        <v>0</v>
      </c>
      <c r="L11" s="486">
        <v>2</v>
      </c>
      <c r="M11" s="486">
        <v>0</v>
      </c>
      <c r="N11" s="486">
        <v>0</v>
      </c>
      <c r="O11" s="513"/>
      <c r="P11" s="277"/>
      <c r="Q11" s="1214"/>
      <c r="R11" s="1870">
        <f>SUM(D11:F11)</f>
        <v>35</v>
      </c>
      <c r="S11" s="486">
        <v>17</v>
      </c>
      <c r="T11" s="486">
        <v>29</v>
      </c>
      <c r="U11" s="486">
        <v>-1</v>
      </c>
      <c r="V11" s="243"/>
    </row>
    <row r="12" spans="1:22" s="464" customFormat="1" ht="9.75" customHeight="1">
      <c r="A12" s="483"/>
      <c r="B12" s="2376" t="s">
        <v>792</v>
      </c>
      <c r="C12" s="2376"/>
      <c r="D12" s="1824">
        <v>-11</v>
      </c>
      <c r="E12" s="487">
        <v>-1</v>
      </c>
      <c r="F12" s="487">
        <v>8</v>
      </c>
      <c r="G12" s="487">
        <v>26</v>
      </c>
      <c r="H12" s="487"/>
      <c r="I12" s="487">
        <v>11</v>
      </c>
      <c r="J12" s="487"/>
      <c r="K12" s="487" t="s">
        <v>223</v>
      </c>
      <c r="L12" s="487" t="s">
        <v>223</v>
      </c>
      <c r="M12" s="487" t="s">
        <v>223</v>
      </c>
      <c r="N12" s="487" t="s">
        <v>223</v>
      </c>
      <c r="O12" s="515"/>
      <c r="P12" s="277"/>
      <c r="Q12" s="1416"/>
      <c r="R12" s="1828">
        <f>SUM(D12:F12)</f>
        <v>-4</v>
      </c>
      <c r="S12" s="487">
        <v>11</v>
      </c>
      <c r="T12" s="487">
        <v>37</v>
      </c>
      <c r="U12" s="487" t="s">
        <v>223</v>
      </c>
      <c r="V12" s="256"/>
    </row>
    <row r="13" spans="1:22" s="464" customFormat="1" ht="19.5" customHeight="1">
      <c r="A13" s="483"/>
      <c r="B13" s="2385" t="s">
        <v>622</v>
      </c>
      <c r="C13" s="2376"/>
      <c r="D13" s="1821">
        <f>SUM(D11:D12)</f>
        <v>11</v>
      </c>
      <c r="E13" s="280">
        <f>SUM(E11:E12)</f>
        <v>9</v>
      </c>
      <c r="F13" s="280">
        <f aca="true" t="shared" si="1" ref="F13:N13">SUM(F11:F12)</f>
        <v>11</v>
      </c>
      <c r="G13" s="280">
        <f t="shared" si="1"/>
        <v>38</v>
      </c>
      <c r="H13" s="280">
        <f t="shared" si="1"/>
        <v>0</v>
      </c>
      <c r="I13" s="280">
        <f t="shared" si="1"/>
        <v>26</v>
      </c>
      <c r="J13" s="280">
        <f t="shared" si="1"/>
        <v>0</v>
      </c>
      <c r="K13" s="280">
        <f t="shared" si="1"/>
        <v>0</v>
      </c>
      <c r="L13" s="280">
        <f t="shared" si="1"/>
        <v>2</v>
      </c>
      <c r="M13" s="280">
        <f t="shared" si="1"/>
        <v>0</v>
      </c>
      <c r="N13" s="280">
        <f t="shared" si="1"/>
        <v>0</v>
      </c>
      <c r="O13" s="513"/>
      <c r="P13" s="277"/>
      <c r="Q13" s="1417"/>
      <c r="R13" s="1826">
        <f>SUM(R11:R12)</f>
        <v>31</v>
      </c>
      <c r="S13" s="277">
        <f>SUM(S11:S12)</f>
        <v>28</v>
      </c>
      <c r="T13" s="277">
        <f>SUM(T11:T12)</f>
        <v>66</v>
      </c>
      <c r="U13" s="277">
        <f>SUM(U11:U12)</f>
        <v>-1</v>
      </c>
      <c r="V13" s="243"/>
    </row>
    <row r="14" spans="1:22" s="464" customFormat="1" ht="9.75" customHeight="1">
      <c r="A14" s="481"/>
      <c r="B14" s="2376" t="s">
        <v>521</v>
      </c>
      <c r="C14" s="2376"/>
      <c r="D14" s="1862">
        <v>189</v>
      </c>
      <c r="E14" s="491">
        <v>199</v>
      </c>
      <c r="F14" s="491">
        <v>205</v>
      </c>
      <c r="G14" s="491">
        <v>186</v>
      </c>
      <c r="H14" s="491"/>
      <c r="I14" s="491">
        <v>120</v>
      </c>
      <c r="J14" s="491"/>
      <c r="K14" s="491">
        <v>53</v>
      </c>
      <c r="L14" s="491">
        <v>56</v>
      </c>
      <c r="M14" s="491">
        <v>58</v>
      </c>
      <c r="N14" s="491">
        <v>52</v>
      </c>
      <c r="O14" s="515"/>
      <c r="P14" s="277"/>
      <c r="Q14" s="1418"/>
      <c r="R14" s="1871">
        <f>SUM(D14:F14)</f>
        <v>593</v>
      </c>
      <c r="S14" s="491">
        <v>229</v>
      </c>
      <c r="T14" s="491">
        <v>415</v>
      </c>
      <c r="U14" s="491">
        <v>217</v>
      </c>
      <c r="V14" s="256"/>
    </row>
    <row r="15" spans="1:22" s="464" customFormat="1" ht="9.75" customHeight="1">
      <c r="A15" s="493"/>
      <c r="B15" s="2376" t="s">
        <v>522</v>
      </c>
      <c r="C15" s="2376"/>
      <c r="D15" s="1821">
        <f>D10-D13-D14</f>
        <v>144</v>
      </c>
      <c r="E15" s="280">
        <f>E10-E13-E14</f>
        <v>126</v>
      </c>
      <c r="F15" s="280">
        <f aca="true" t="shared" si="2" ref="F15:N15">F10-F13-F14</f>
        <v>127</v>
      </c>
      <c r="G15" s="280">
        <f t="shared" si="2"/>
        <v>110</v>
      </c>
      <c r="H15" s="280">
        <f t="shared" si="2"/>
        <v>0</v>
      </c>
      <c r="I15" s="280">
        <f t="shared" si="2"/>
        <v>42</v>
      </c>
      <c r="J15" s="280">
        <f t="shared" si="2"/>
        <v>0</v>
      </c>
      <c r="K15" s="280">
        <f t="shared" si="2"/>
        <v>23</v>
      </c>
      <c r="L15" s="280">
        <f t="shared" si="2"/>
        <v>27</v>
      </c>
      <c r="M15" s="280">
        <f t="shared" si="2"/>
        <v>22</v>
      </c>
      <c r="N15" s="280">
        <f t="shared" si="2"/>
        <v>20</v>
      </c>
      <c r="O15" s="513"/>
      <c r="P15" s="277"/>
      <c r="Q15" s="1214"/>
      <c r="R15" s="1825">
        <f>R10-R13-R14</f>
        <v>397</v>
      </c>
      <c r="S15" s="280">
        <f>S10-S13-S14</f>
        <v>92</v>
      </c>
      <c r="T15" s="280">
        <f>T10-T13-T14</f>
        <v>202</v>
      </c>
      <c r="U15" s="280">
        <f>U10-U13-U14</f>
        <v>75</v>
      </c>
      <c r="V15" s="243"/>
    </row>
    <row r="16" spans="1:22" s="464" customFormat="1" ht="9.75" customHeight="1">
      <c r="A16" s="495"/>
      <c r="B16" s="2376" t="s">
        <v>800</v>
      </c>
      <c r="C16" s="2376"/>
      <c r="D16" s="1821">
        <v>20</v>
      </c>
      <c r="E16" s="280">
        <v>19</v>
      </c>
      <c r="F16" s="280">
        <v>20</v>
      </c>
      <c r="G16" s="277">
        <v>24</v>
      </c>
      <c r="H16" s="277"/>
      <c r="I16" s="277">
        <v>10</v>
      </c>
      <c r="J16" s="277"/>
      <c r="K16" s="277">
        <v>4</v>
      </c>
      <c r="L16" s="277">
        <v>6</v>
      </c>
      <c r="M16" s="277">
        <v>4</v>
      </c>
      <c r="N16" s="277">
        <v>2</v>
      </c>
      <c r="O16" s="513"/>
      <c r="P16" s="277"/>
      <c r="Q16" s="1417"/>
      <c r="R16" s="1826">
        <f>SUM(D16:F16)</f>
        <v>59</v>
      </c>
      <c r="S16" s="277">
        <v>20</v>
      </c>
      <c r="T16" s="277">
        <v>44</v>
      </c>
      <c r="U16" s="277">
        <v>9</v>
      </c>
      <c r="V16" s="243"/>
    </row>
    <row r="17" spans="1:22" s="464" customFormat="1" ht="9.75" customHeight="1">
      <c r="A17" s="2384" t="s">
        <v>84</v>
      </c>
      <c r="B17" s="2384"/>
      <c r="C17" s="2384"/>
      <c r="D17" s="1823">
        <f>D15-D16</f>
        <v>124</v>
      </c>
      <c r="E17" s="497">
        <f>E15-E16</f>
        <v>107</v>
      </c>
      <c r="F17" s="497">
        <f aca="true" t="shared" si="3" ref="F17:N17">F15-F16</f>
        <v>107</v>
      </c>
      <c r="G17" s="497">
        <f t="shared" si="3"/>
        <v>86</v>
      </c>
      <c r="H17" s="497">
        <f t="shared" si="3"/>
        <v>0</v>
      </c>
      <c r="I17" s="497">
        <f t="shared" si="3"/>
        <v>32</v>
      </c>
      <c r="J17" s="497">
        <f t="shared" si="3"/>
        <v>0</v>
      </c>
      <c r="K17" s="497">
        <f t="shared" si="3"/>
        <v>19</v>
      </c>
      <c r="L17" s="497">
        <f t="shared" si="3"/>
        <v>21</v>
      </c>
      <c r="M17" s="497">
        <f t="shared" si="3"/>
        <v>18</v>
      </c>
      <c r="N17" s="497">
        <f t="shared" si="3"/>
        <v>18</v>
      </c>
      <c r="O17" s="1419"/>
      <c r="P17" s="277"/>
      <c r="Q17" s="1213"/>
      <c r="R17" s="1827">
        <f>R15-R16</f>
        <v>338</v>
      </c>
      <c r="S17" s="497">
        <f>S15-S16</f>
        <v>72</v>
      </c>
      <c r="T17" s="497">
        <f>T15-T16</f>
        <v>158</v>
      </c>
      <c r="U17" s="497">
        <f>U15-U16</f>
        <v>66</v>
      </c>
      <c r="V17" s="499"/>
    </row>
    <row r="18" spans="1:22" s="464" customFormat="1" ht="9.75" customHeight="1">
      <c r="A18" s="2377" t="s">
        <v>527</v>
      </c>
      <c r="B18" s="2377"/>
      <c r="C18" s="2377"/>
      <c r="D18" s="1821">
        <f>D17</f>
        <v>124</v>
      </c>
      <c r="E18" s="280">
        <f>E17</f>
        <v>107</v>
      </c>
      <c r="F18" s="280">
        <f aca="true" t="shared" si="4" ref="F18:N18">F17</f>
        <v>107</v>
      </c>
      <c r="G18" s="280">
        <f t="shared" si="4"/>
        <v>86</v>
      </c>
      <c r="H18" s="280">
        <f t="shared" si="4"/>
        <v>0</v>
      </c>
      <c r="I18" s="280">
        <f t="shared" si="4"/>
        <v>32</v>
      </c>
      <c r="J18" s="280">
        <f t="shared" si="4"/>
        <v>0</v>
      </c>
      <c r="K18" s="280">
        <f t="shared" si="4"/>
        <v>19</v>
      </c>
      <c r="L18" s="280">
        <f t="shared" si="4"/>
        <v>21</v>
      </c>
      <c r="M18" s="280">
        <f t="shared" si="4"/>
        <v>18</v>
      </c>
      <c r="N18" s="280">
        <f t="shared" si="4"/>
        <v>18</v>
      </c>
      <c r="O18" s="1420"/>
      <c r="P18" s="277"/>
      <c r="Q18" s="1421"/>
      <c r="R18" s="1872">
        <f>R17</f>
        <v>338</v>
      </c>
      <c r="S18" s="501">
        <f>S17</f>
        <v>72</v>
      </c>
      <c r="T18" s="501">
        <f>T17</f>
        <v>158</v>
      </c>
      <c r="U18" s="501">
        <f>U17</f>
        <v>66</v>
      </c>
      <c r="V18" s="504"/>
    </row>
    <row r="19" spans="1:22" s="464" customFormat="1" ht="9.75" customHeight="1">
      <c r="A19" s="262"/>
      <c r="B19" s="262"/>
      <c r="C19" s="262"/>
      <c r="D19" s="1827"/>
      <c r="E19" s="497"/>
      <c r="F19" s="497"/>
      <c r="G19" s="497"/>
      <c r="H19" s="497"/>
      <c r="I19" s="497"/>
      <c r="J19" s="497"/>
      <c r="K19" s="497"/>
      <c r="L19" s="497"/>
      <c r="M19" s="497"/>
      <c r="N19" s="497"/>
      <c r="O19" s="497"/>
      <c r="P19" s="277"/>
      <c r="Q19" s="497"/>
      <c r="R19" s="1827"/>
      <c r="S19" s="497"/>
      <c r="T19" s="497"/>
      <c r="U19" s="497"/>
      <c r="V19" s="506"/>
    </row>
    <row r="20" spans="1:22" s="464" customFormat="1" ht="9.75" customHeight="1">
      <c r="A20" s="2297" t="s">
        <v>790</v>
      </c>
      <c r="B20" s="2297"/>
      <c r="C20" s="2297"/>
      <c r="D20" s="1863"/>
      <c r="E20" s="507"/>
      <c r="F20" s="507"/>
      <c r="G20" s="507"/>
      <c r="H20" s="507"/>
      <c r="I20" s="507"/>
      <c r="J20" s="507"/>
      <c r="K20" s="507"/>
      <c r="L20" s="507"/>
      <c r="M20" s="507"/>
      <c r="N20" s="507"/>
      <c r="O20" s="513"/>
      <c r="P20" s="277"/>
      <c r="Q20" s="1014"/>
      <c r="R20" s="1873"/>
      <c r="S20" s="507"/>
      <c r="T20" s="507"/>
      <c r="U20" s="507"/>
      <c r="V20" s="1422"/>
    </row>
    <row r="21" spans="1:22" s="464" customFormat="1" ht="9.75" customHeight="1">
      <c r="A21" s="481"/>
      <c r="B21" s="2424" t="s">
        <v>795</v>
      </c>
      <c r="C21" s="2424"/>
      <c r="D21" s="1821">
        <v>244</v>
      </c>
      <c r="E21" s="280">
        <v>236</v>
      </c>
      <c r="F21" s="280">
        <v>233</v>
      </c>
      <c r="G21" s="280">
        <v>241</v>
      </c>
      <c r="H21" s="280"/>
      <c r="I21" s="280">
        <v>122</v>
      </c>
      <c r="J21" s="280"/>
      <c r="K21" s="280">
        <v>33</v>
      </c>
      <c r="L21" s="280">
        <v>32</v>
      </c>
      <c r="M21" s="280">
        <v>34</v>
      </c>
      <c r="N21" s="280">
        <v>32</v>
      </c>
      <c r="O21" s="513"/>
      <c r="P21" s="277"/>
      <c r="Q21" s="1214"/>
      <c r="R21" s="1825">
        <f>SUM(D21:F21)</f>
        <v>713</v>
      </c>
      <c r="S21" s="280">
        <v>187</v>
      </c>
      <c r="T21" s="280">
        <v>428</v>
      </c>
      <c r="U21" s="280">
        <v>128</v>
      </c>
      <c r="V21" s="243"/>
    </row>
    <row r="22" spans="1:22" s="464" customFormat="1" ht="9.75" customHeight="1">
      <c r="A22" s="483"/>
      <c r="B22" s="2424" t="s">
        <v>540</v>
      </c>
      <c r="C22" s="2424"/>
      <c r="D22" s="1821">
        <v>100</v>
      </c>
      <c r="E22" s="280">
        <v>98</v>
      </c>
      <c r="F22" s="280">
        <v>110</v>
      </c>
      <c r="G22" s="486">
        <v>93</v>
      </c>
      <c r="H22" s="486"/>
      <c r="I22" s="486">
        <v>66</v>
      </c>
      <c r="J22" s="486"/>
      <c r="K22" s="486">
        <v>43</v>
      </c>
      <c r="L22" s="486">
        <v>53</v>
      </c>
      <c r="M22" s="486">
        <v>46</v>
      </c>
      <c r="N22" s="486">
        <v>40</v>
      </c>
      <c r="O22" s="513"/>
      <c r="P22" s="277"/>
      <c r="Q22" s="549"/>
      <c r="R22" s="1870">
        <f>SUM(D22:F22)</f>
        <v>308</v>
      </c>
      <c r="S22" s="486">
        <v>162</v>
      </c>
      <c r="T22" s="486">
        <v>255</v>
      </c>
      <c r="U22" s="486">
        <v>163</v>
      </c>
      <c r="V22" s="243"/>
    </row>
    <row r="23" spans="1:22" s="464" customFormat="1" ht="9.75" customHeight="1">
      <c r="A23" s="212"/>
      <c r="B23" s="212"/>
      <c r="C23" s="212"/>
      <c r="D23" s="1823">
        <f>SUM(D21:D22)</f>
        <v>344</v>
      </c>
      <c r="E23" s="497">
        <f>SUM(E21:E22)</f>
        <v>334</v>
      </c>
      <c r="F23" s="497">
        <f aca="true" t="shared" si="5" ref="F23:N23">SUM(F21:F22)</f>
        <v>343</v>
      </c>
      <c r="G23" s="497">
        <f t="shared" si="5"/>
        <v>334</v>
      </c>
      <c r="H23" s="497">
        <f t="shared" si="5"/>
        <v>0</v>
      </c>
      <c r="I23" s="497">
        <f t="shared" si="5"/>
        <v>188</v>
      </c>
      <c r="J23" s="497">
        <f t="shared" si="5"/>
        <v>0</v>
      </c>
      <c r="K23" s="497">
        <f t="shared" si="5"/>
        <v>76</v>
      </c>
      <c r="L23" s="497">
        <f t="shared" si="5"/>
        <v>85</v>
      </c>
      <c r="M23" s="497">
        <f t="shared" si="5"/>
        <v>80</v>
      </c>
      <c r="N23" s="497">
        <f t="shared" si="5"/>
        <v>72</v>
      </c>
      <c r="O23" s="1419"/>
      <c r="P23" s="277"/>
      <c r="Q23" s="1213"/>
      <c r="R23" s="1827">
        <f>SUM(R21:R22)</f>
        <v>1021</v>
      </c>
      <c r="S23" s="497">
        <f>SUM(S21:S22)</f>
        <v>349</v>
      </c>
      <c r="T23" s="497">
        <f>SUM(T21:T22)</f>
        <v>683</v>
      </c>
      <c r="U23" s="497">
        <f>SUM(U21:U22)</f>
        <v>291</v>
      </c>
      <c r="V23" s="252"/>
    </row>
    <row r="24" spans="1:22" s="464" customFormat="1" ht="9.75" customHeight="1">
      <c r="A24" s="505"/>
      <c r="B24" s="505"/>
      <c r="C24" s="505"/>
      <c r="D24" s="1827"/>
      <c r="E24" s="497"/>
      <c r="F24" s="497"/>
      <c r="G24" s="497"/>
      <c r="H24" s="497"/>
      <c r="I24" s="497"/>
      <c r="J24" s="497"/>
      <c r="K24" s="497"/>
      <c r="L24" s="497"/>
      <c r="M24" s="497"/>
      <c r="N24" s="497"/>
      <c r="O24" s="497"/>
      <c r="P24" s="277"/>
      <c r="Q24" s="497"/>
      <c r="R24" s="1827"/>
      <c r="S24" s="497"/>
      <c r="T24" s="497"/>
      <c r="U24" s="497"/>
      <c r="V24" s="506"/>
    </row>
    <row r="25" spans="1:22" s="464" customFormat="1" ht="9.75" customHeight="1">
      <c r="A25" s="2422" t="s">
        <v>796</v>
      </c>
      <c r="B25" s="2422"/>
      <c r="C25" s="2422"/>
      <c r="D25" s="1863"/>
      <c r="E25" s="507"/>
      <c r="F25" s="507"/>
      <c r="G25" s="507"/>
      <c r="H25" s="507"/>
      <c r="I25" s="507"/>
      <c r="J25" s="507"/>
      <c r="K25" s="507"/>
      <c r="L25" s="507"/>
      <c r="M25" s="507"/>
      <c r="N25" s="507"/>
      <c r="O25" s="513"/>
      <c r="P25" s="277"/>
      <c r="Q25" s="1014"/>
      <c r="R25" s="1873"/>
      <c r="S25" s="507"/>
      <c r="T25" s="507"/>
      <c r="U25" s="507"/>
      <c r="V25" s="1423"/>
    </row>
    <row r="26" spans="1:22" s="464" customFormat="1" ht="9.75" customHeight="1">
      <c r="A26" s="688"/>
      <c r="B26" s="2424" t="s">
        <v>551</v>
      </c>
      <c r="C26" s="2424"/>
      <c r="D26" s="1821">
        <v>11839</v>
      </c>
      <c r="E26" s="280">
        <v>11467</v>
      </c>
      <c r="F26" s="280">
        <v>11157</v>
      </c>
      <c r="G26" s="280">
        <v>10939</v>
      </c>
      <c r="H26" s="280"/>
      <c r="I26" s="280">
        <v>4372</v>
      </c>
      <c r="J26" s="280"/>
      <c r="K26" s="280">
        <v>12</v>
      </c>
      <c r="L26" s="280">
        <v>4</v>
      </c>
      <c r="M26" s="280">
        <v>4</v>
      </c>
      <c r="N26" s="280">
        <v>4</v>
      </c>
      <c r="O26" s="1015"/>
      <c r="P26" s="277"/>
      <c r="Q26" s="1214"/>
      <c r="R26" s="1825">
        <v>11495</v>
      </c>
      <c r="S26" s="280">
        <v>1451</v>
      </c>
      <c r="T26" s="280">
        <v>3759</v>
      </c>
      <c r="U26" s="280">
        <v>4</v>
      </c>
      <c r="V26" s="243"/>
    </row>
    <row r="27" spans="1:22" s="464" customFormat="1" ht="9.75" customHeight="1">
      <c r="A27" s="688"/>
      <c r="B27" s="2424" t="s">
        <v>556</v>
      </c>
      <c r="C27" s="2424"/>
      <c r="D27" s="1821">
        <v>10957</v>
      </c>
      <c r="E27" s="280">
        <v>10848</v>
      </c>
      <c r="F27" s="280">
        <v>10781</v>
      </c>
      <c r="G27" s="280">
        <v>10899</v>
      </c>
      <c r="H27" s="280"/>
      <c r="I27" s="280">
        <v>8414</v>
      </c>
      <c r="J27" s="280"/>
      <c r="K27" s="486">
        <v>6485</v>
      </c>
      <c r="L27" s="486">
        <v>6417</v>
      </c>
      <c r="M27" s="486">
        <v>6402</v>
      </c>
      <c r="N27" s="486">
        <v>6155</v>
      </c>
      <c r="O27" s="514"/>
      <c r="P27" s="277"/>
      <c r="Q27" s="549"/>
      <c r="R27" s="1870">
        <v>10870</v>
      </c>
      <c r="S27" s="486">
        <v>7099</v>
      </c>
      <c r="T27" s="486">
        <v>8022</v>
      </c>
      <c r="U27" s="486">
        <v>5990</v>
      </c>
      <c r="V27" s="243"/>
    </row>
    <row r="28" spans="1:22" s="464" customFormat="1" ht="9.75" customHeight="1">
      <c r="A28" s="688"/>
      <c r="B28" s="2424" t="s">
        <v>557</v>
      </c>
      <c r="C28" s="2424"/>
      <c r="D28" s="1821">
        <v>1023</v>
      </c>
      <c r="E28" s="280">
        <v>963</v>
      </c>
      <c r="F28" s="280">
        <v>963</v>
      </c>
      <c r="G28" s="280">
        <v>1010</v>
      </c>
      <c r="H28" s="280"/>
      <c r="I28" s="280">
        <v>473</v>
      </c>
      <c r="J28" s="280"/>
      <c r="K28" s="486">
        <v>99</v>
      </c>
      <c r="L28" s="486">
        <v>44</v>
      </c>
      <c r="M28" s="486">
        <v>73</v>
      </c>
      <c r="N28" s="486">
        <v>43</v>
      </c>
      <c r="O28" s="514"/>
      <c r="P28" s="277"/>
      <c r="Q28" s="549"/>
      <c r="R28" s="1870">
        <v>973</v>
      </c>
      <c r="S28" s="486">
        <v>204</v>
      </c>
      <c r="T28" s="486">
        <v>401</v>
      </c>
      <c r="U28" s="486">
        <v>64</v>
      </c>
      <c r="V28" s="243"/>
    </row>
    <row r="29" spans="1:22" s="464" customFormat="1" ht="9.75" customHeight="1">
      <c r="A29" s="688"/>
      <c r="B29" s="2421" t="s">
        <v>797</v>
      </c>
      <c r="C29" s="2421"/>
      <c r="D29" s="1821">
        <v>28656</v>
      </c>
      <c r="E29" s="280">
        <v>28042</v>
      </c>
      <c r="F29" s="280">
        <v>28054</v>
      </c>
      <c r="G29" s="280">
        <v>27553</v>
      </c>
      <c r="H29" s="280"/>
      <c r="I29" s="280">
        <v>15741</v>
      </c>
      <c r="J29" s="280"/>
      <c r="K29" s="486">
        <v>6625</v>
      </c>
      <c r="L29" s="486">
        <v>6515</v>
      </c>
      <c r="M29" s="486">
        <v>6528</v>
      </c>
      <c r="N29" s="486">
        <v>6251</v>
      </c>
      <c r="O29" s="514"/>
      <c r="P29" s="1317"/>
      <c r="Q29" s="1424"/>
      <c r="R29" s="1870">
        <v>28256</v>
      </c>
      <c r="S29" s="486">
        <v>9602</v>
      </c>
      <c r="T29" s="486">
        <v>13968</v>
      </c>
      <c r="U29" s="486">
        <v>6108</v>
      </c>
      <c r="V29" s="243"/>
    </row>
    <row r="30" spans="1:22" s="464" customFormat="1" ht="9.75" customHeight="1">
      <c r="A30" s="688"/>
      <c r="B30" s="2424" t="s">
        <v>558</v>
      </c>
      <c r="C30" s="2424"/>
      <c r="D30" s="1821">
        <v>5486</v>
      </c>
      <c r="E30" s="280">
        <v>5598</v>
      </c>
      <c r="F30" s="280">
        <v>5785</v>
      </c>
      <c r="G30" s="280">
        <v>5452</v>
      </c>
      <c r="H30" s="280"/>
      <c r="I30" s="280">
        <v>2473</v>
      </c>
      <c r="J30" s="280"/>
      <c r="K30" s="486">
        <v>50</v>
      </c>
      <c r="L30" s="486">
        <v>58</v>
      </c>
      <c r="M30" s="486">
        <v>68</v>
      </c>
      <c r="N30" s="486">
        <v>53</v>
      </c>
      <c r="O30" s="514"/>
      <c r="P30" s="277"/>
      <c r="Q30" s="549"/>
      <c r="R30" s="1870">
        <v>5621</v>
      </c>
      <c r="S30" s="486">
        <v>854</v>
      </c>
      <c r="T30" s="486">
        <v>1973</v>
      </c>
      <c r="U30" s="486">
        <v>56</v>
      </c>
      <c r="V30" s="243"/>
    </row>
    <row r="31" spans="1:22" s="464" customFormat="1" ht="9.75" customHeight="1">
      <c r="A31" s="688"/>
      <c r="B31" s="2424" t="s">
        <v>559</v>
      </c>
      <c r="C31" s="2424"/>
      <c r="D31" s="1821">
        <v>11565</v>
      </c>
      <c r="E31" s="280">
        <v>11192</v>
      </c>
      <c r="F31" s="280">
        <v>11209</v>
      </c>
      <c r="G31" s="280">
        <v>10723</v>
      </c>
      <c r="H31" s="280"/>
      <c r="I31" s="280">
        <v>4234</v>
      </c>
      <c r="J31" s="280"/>
      <c r="K31" s="486">
        <v>31</v>
      </c>
      <c r="L31" s="486">
        <v>31</v>
      </c>
      <c r="M31" s="486">
        <v>31</v>
      </c>
      <c r="N31" s="486">
        <v>28</v>
      </c>
      <c r="O31" s="514"/>
      <c r="P31" s="277"/>
      <c r="Q31" s="549"/>
      <c r="R31" s="1870">
        <v>11325</v>
      </c>
      <c r="S31" s="486">
        <v>1421</v>
      </c>
      <c r="T31" s="486">
        <v>3684</v>
      </c>
      <c r="U31" s="486">
        <v>29</v>
      </c>
      <c r="V31" s="243"/>
    </row>
    <row r="32" spans="1:22" s="464" customFormat="1" ht="9.75" customHeight="1">
      <c r="A32" s="688"/>
      <c r="B32" s="2424" t="s">
        <v>560</v>
      </c>
      <c r="C32" s="2424"/>
      <c r="D32" s="1821">
        <v>230</v>
      </c>
      <c r="E32" s="280">
        <v>102</v>
      </c>
      <c r="F32" s="280">
        <v>54</v>
      </c>
      <c r="G32" s="280">
        <v>197</v>
      </c>
      <c r="H32" s="280"/>
      <c r="I32" s="280">
        <v>413</v>
      </c>
      <c r="J32" s="280"/>
      <c r="K32" s="486">
        <v>0</v>
      </c>
      <c r="L32" s="486">
        <v>0</v>
      </c>
      <c r="M32" s="486">
        <v>0</v>
      </c>
      <c r="N32" s="486">
        <v>0</v>
      </c>
      <c r="O32" s="514"/>
      <c r="P32" s="277"/>
      <c r="Q32" s="549"/>
      <c r="R32" s="1870">
        <v>131</v>
      </c>
      <c r="S32" s="486">
        <v>137</v>
      </c>
      <c r="T32" s="486">
        <v>151</v>
      </c>
      <c r="U32" s="486">
        <v>0</v>
      </c>
      <c r="V32" s="243"/>
    </row>
    <row r="33" spans="1:22" s="464" customFormat="1" ht="9.75" customHeight="1">
      <c r="A33" s="688"/>
      <c r="B33" s="2421" t="s">
        <v>615</v>
      </c>
      <c r="C33" s="2421"/>
      <c r="D33" s="1824">
        <v>5244</v>
      </c>
      <c r="E33" s="487">
        <v>5160</v>
      </c>
      <c r="F33" s="487">
        <v>5209</v>
      </c>
      <c r="G33" s="487">
        <v>5020</v>
      </c>
      <c r="H33" s="487"/>
      <c r="I33" s="487">
        <v>2359</v>
      </c>
      <c r="J33" s="487"/>
      <c r="K33" s="487">
        <v>366</v>
      </c>
      <c r="L33" s="487">
        <v>357</v>
      </c>
      <c r="M33" s="487">
        <v>359</v>
      </c>
      <c r="N33" s="487">
        <v>359</v>
      </c>
      <c r="O33" s="515"/>
      <c r="P33" s="277"/>
      <c r="Q33" s="1416"/>
      <c r="R33" s="1828">
        <v>5204</v>
      </c>
      <c r="S33" s="487">
        <v>1028</v>
      </c>
      <c r="T33" s="487">
        <v>2008</v>
      </c>
      <c r="U33" s="487">
        <v>371</v>
      </c>
      <c r="V33" s="256"/>
    </row>
    <row r="34" spans="1:22" s="464" customFormat="1" ht="9.75" customHeight="1">
      <c r="A34" s="1016"/>
      <c r="B34" s="1016"/>
      <c r="C34" s="1016"/>
      <c r="D34" s="1864"/>
      <c r="E34" s="517"/>
      <c r="F34" s="517"/>
      <c r="G34" s="517"/>
      <c r="H34" s="517"/>
      <c r="I34" s="517"/>
      <c r="J34" s="517"/>
      <c r="K34" s="517"/>
      <c r="L34" s="517"/>
      <c r="M34" s="517"/>
      <c r="N34" s="517"/>
      <c r="O34" s="517"/>
      <c r="P34" s="1017"/>
      <c r="Q34" s="517"/>
      <c r="R34" s="1864"/>
      <c r="S34" s="517"/>
      <c r="T34" s="517"/>
      <c r="U34" s="517"/>
      <c r="V34" s="517"/>
    </row>
    <row r="35" spans="1:22" s="464" customFormat="1" ht="9.75" customHeight="1">
      <c r="A35" s="2422" t="s">
        <v>528</v>
      </c>
      <c r="B35" s="2422"/>
      <c r="C35" s="2422"/>
      <c r="D35" s="1865"/>
      <c r="E35" s="520"/>
      <c r="F35" s="520"/>
      <c r="G35" s="520"/>
      <c r="H35" s="520"/>
      <c r="I35" s="520"/>
      <c r="J35" s="520"/>
      <c r="K35" s="520"/>
      <c r="L35" s="520"/>
      <c r="M35" s="520"/>
      <c r="N35" s="520"/>
      <c r="O35" s="1018"/>
      <c r="P35" s="1019"/>
      <c r="Q35" s="1020"/>
      <c r="R35" s="1875"/>
      <c r="S35" s="520"/>
      <c r="T35" s="520"/>
      <c r="U35" s="520"/>
      <c r="V35" s="1018"/>
    </row>
    <row r="36" spans="1:22" s="464" customFormat="1" ht="9.75" customHeight="1">
      <c r="A36" s="688"/>
      <c r="B36" s="2421" t="s">
        <v>614</v>
      </c>
      <c r="C36" s="2421"/>
      <c r="D36" s="1866">
        <v>0.0337</v>
      </c>
      <c r="E36" s="1580">
        <v>0.0345</v>
      </c>
      <c r="F36" s="1580">
        <v>0.0329</v>
      </c>
      <c r="G36" s="1580">
        <v>0.0346</v>
      </c>
      <c r="H36" s="1580"/>
      <c r="I36" s="1580">
        <v>0.0299</v>
      </c>
      <c r="J36" s="1580"/>
      <c r="K36" s="1580">
        <v>0.0203</v>
      </c>
      <c r="L36" s="1580">
        <v>0.0199</v>
      </c>
      <c r="M36" s="1580">
        <v>0.0204</v>
      </c>
      <c r="N36" s="1580">
        <v>0.0204</v>
      </c>
      <c r="O36" s="1022"/>
      <c r="P36" s="1023"/>
      <c r="Q36" s="1024"/>
      <c r="R36" s="1876">
        <v>0.0337</v>
      </c>
      <c r="S36" s="1580">
        <v>0.0254</v>
      </c>
      <c r="T36" s="1580">
        <v>0.0298</v>
      </c>
      <c r="U36" s="1580">
        <v>0.0209</v>
      </c>
      <c r="V36" s="527"/>
    </row>
    <row r="37" spans="1:22" s="464" customFormat="1" ht="9.75" customHeight="1">
      <c r="A37" s="688"/>
      <c r="B37" s="2421" t="s">
        <v>544</v>
      </c>
      <c r="C37" s="2421"/>
      <c r="D37" s="1867">
        <v>0.55</v>
      </c>
      <c r="E37" s="1581">
        <v>0.594</v>
      </c>
      <c r="F37" s="1581">
        <v>0.596</v>
      </c>
      <c r="G37" s="1581">
        <v>0.557</v>
      </c>
      <c r="H37" s="1581"/>
      <c r="I37" s="1581">
        <v>0.643</v>
      </c>
      <c r="J37" s="1581"/>
      <c r="K37" s="1581">
        <v>0.697</v>
      </c>
      <c r="L37" s="1582">
        <v>0.659</v>
      </c>
      <c r="M37" s="1582">
        <v>0.733</v>
      </c>
      <c r="N37" s="1582">
        <v>0.72</v>
      </c>
      <c r="O37" s="1025"/>
      <c r="P37" s="1425"/>
      <c r="Q37" s="1426"/>
      <c r="R37" s="1877">
        <v>0.58</v>
      </c>
      <c r="S37" s="1581">
        <v>0.659</v>
      </c>
      <c r="T37" s="1581">
        <v>0.61</v>
      </c>
      <c r="U37" s="1581">
        <v>0.748</v>
      </c>
      <c r="V37" s="527"/>
    </row>
    <row r="38" spans="1:22" s="464" customFormat="1" ht="9.75" customHeight="1">
      <c r="A38" s="693"/>
      <c r="B38" s="2421" t="s">
        <v>613</v>
      </c>
      <c r="C38" s="2421"/>
      <c r="D38" s="1867">
        <v>0.091</v>
      </c>
      <c r="E38" s="1581">
        <v>0.082</v>
      </c>
      <c r="F38" s="1581">
        <v>0.079</v>
      </c>
      <c r="G38" s="1581">
        <v>0.064</v>
      </c>
      <c r="H38" s="1581"/>
      <c r="I38" s="1581">
        <v>0.052</v>
      </c>
      <c r="J38" s="1581"/>
      <c r="K38" s="1581">
        <v>0.211</v>
      </c>
      <c r="L38" s="1583">
        <v>0.24</v>
      </c>
      <c r="M38" s="1583">
        <v>0.19</v>
      </c>
      <c r="N38" s="1583">
        <v>0.2</v>
      </c>
      <c r="O38" s="1026"/>
      <c r="P38" s="1427"/>
      <c r="Q38" s="1428"/>
      <c r="R38" s="1878">
        <v>0.084</v>
      </c>
      <c r="S38" s="1583">
        <v>0.092</v>
      </c>
      <c r="T38" s="1583">
        <v>0.075</v>
      </c>
      <c r="U38" s="1583">
        <v>0.176</v>
      </c>
      <c r="V38" s="532"/>
    </row>
    <row r="39" spans="1:22" s="464" customFormat="1" ht="9.75" customHeight="1">
      <c r="A39" s="1027"/>
      <c r="B39" s="2421" t="s">
        <v>527</v>
      </c>
      <c r="C39" s="2421"/>
      <c r="D39" s="1821">
        <f>D18</f>
        <v>124</v>
      </c>
      <c r="E39" s="280">
        <f>E18</f>
        <v>107</v>
      </c>
      <c r="F39" s="280">
        <f aca="true" t="shared" si="6" ref="F39:N39">F18</f>
        <v>107</v>
      </c>
      <c r="G39" s="280">
        <f t="shared" si="6"/>
        <v>86</v>
      </c>
      <c r="H39" s="280">
        <f t="shared" si="6"/>
        <v>0</v>
      </c>
      <c r="I39" s="280">
        <f t="shared" si="6"/>
        <v>32</v>
      </c>
      <c r="J39" s="280">
        <f t="shared" si="6"/>
        <v>0</v>
      </c>
      <c r="K39" s="280">
        <f t="shared" si="6"/>
        <v>19</v>
      </c>
      <c r="L39" s="280">
        <f t="shared" si="6"/>
        <v>21</v>
      </c>
      <c r="M39" s="280">
        <f t="shared" si="6"/>
        <v>18</v>
      </c>
      <c r="N39" s="280">
        <f t="shared" si="6"/>
        <v>18</v>
      </c>
      <c r="O39" s="513"/>
      <c r="P39" s="1429"/>
      <c r="Q39" s="1214"/>
      <c r="R39" s="1825">
        <f>R18</f>
        <v>338</v>
      </c>
      <c r="S39" s="280">
        <f>S18</f>
        <v>72</v>
      </c>
      <c r="T39" s="280">
        <f>T18</f>
        <v>158</v>
      </c>
      <c r="U39" s="280">
        <f>U18</f>
        <v>66</v>
      </c>
      <c r="V39" s="532"/>
    </row>
    <row r="40" spans="1:22" s="464" customFormat="1" ht="9.75" customHeight="1">
      <c r="A40" s="693"/>
      <c r="B40" s="2421" t="s">
        <v>612</v>
      </c>
      <c r="C40" s="2421"/>
      <c r="D40" s="1821">
        <v>-130</v>
      </c>
      <c r="E40" s="280">
        <v>-124</v>
      </c>
      <c r="F40" s="280">
        <v>-129</v>
      </c>
      <c r="G40" s="273">
        <v>-125</v>
      </c>
      <c r="H40" s="273"/>
      <c r="I40" s="273">
        <v>-60</v>
      </c>
      <c r="J40" s="273"/>
      <c r="K40" s="273">
        <v>-9</v>
      </c>
      <c r="L40" s="273">
        <v>-8</v>
      </c>
      <c r="M40" s="273">
        <v>-9</v>
      </c>
      <c r="N40" s="273">
        <v>-9</v>
      </c>
      <c r="O40" s="513"/>
      <c r="P40" s="1430"/>
      <c r="Q40" s="547"/>
      <c r="R40" s="1871">
        <f>SUM(D40:F40)</f>
        <v>-383</v>
      </c>
      <c r="S40" s="491">
        <v>-77</v>
      </c>
      <c r="T40" s="491">
        <v>-202</v>
      </c>
      <c r="U40" s="491">
        <v>-36</v>
      </c>
      <c r="V40" s="243"/>
    </row>
    <row r="41" spans="1:22" s="464" customFormat="1" ht="10.5" customHeight="1">
      <c r="A41" s="690"/>
      <c r="B41" s="2421" t="s">
        <v>611</v>
      </c>
      <c r="C41" s="2421"/>
      <c r="D41" s="1823">
        <f>SUM(D39:D40)</f>
        <v>-6</v>
      </c>
      <c r="E41" s="497">
        <f>SUM(E39:E40)</f>
        <v>-17</v>
      </c>
      <c r="F41" s="497">
        <f aca="true" t="shared" si="7" ref="F41:N41">SUM(F39:F40)</f>
        <v>-22</v>
      </c>
      <c r="G41" s="497">
        <f t="shared" si="7"/>
        <v>-39</v>
      </c>
      <c r="H41" s="497">
        <f t="shared" si="7"/>
        <v>0</v>
      </c>
      <c r="I41" s="497">
        <f t="shared" si="7"/>
        <v>-28</v>
      </c>
      <c r="J41" s="497">
        <f t="shared" si="7"/>
        <v>0</v>
      </c>
      <c r="K41" s="497">
        <f t="shared" si="7"/>
        <v>10</v>
      </c>
      <c r="L41" s="497">
        <f t="shared" si="7"/>
        <v>13</v>
      </c>
      <c r="M41" s="497">
        <f t="shared" si="7"/>
        <v>9</v>
      </c>
      <c r="N41" s="497">
        <f t="shared" si="7"/>
        <v>9</v>
      </c>
      <c r="O41" s="1431"/>
      <c r="P41" s="1432"/>
      <c r="Q41" s="1213"/>
      <c r="R41" s="1827">
        <f>SUM(R39:R40)</f>
        <v>-45</v>
      </c>
      <c r="S41" s="497">
        <f>SUM(S39:S40)</f>
        <v>-5</v>
      </c>
      <c r="T41" s="497">
        <f>SUM(T39:T40)</f>
        <v>-44</v>
      </c>
      <c r="U41" s="497">
        <f>SUM(U39:U40)</f>
        <v>30</v>
      </c>
      <c r="V41" s="252"/>
    </row>
    <row r="42" spans="1:22" s="464" customFormat="1" ht="9.75" customHeight="1">
      <c r="A42" s="1028"/>
      <c r="B42" s="1028"/>
      <c r="C42" s="1028"/>
      <c r="D42" s="1826"/>
      <c r="E42" s="277"/>
      <c r="F42" s="277"/>
      <c r="G42" s="277"/>
      <c r="H42" s="277"/>
      <c r="I42" s="277"/>
      <c r="J42" s="277"/>
      <c r="K42" s="277"/>
      <c r="L42" s="277"/>
      <c r="M42" s="277"/>
      <c r="N42" s="277"/>
      <c r="O42" s="277"/>
      <c r="P42" s="277"/>
      <c r="Q42" s="277"/>
      <c r="R42" s="1826"/>
      <c r="S42" s="277"/>
      <c r="T42" s="277"/>
      <c r="U42" s="277"/>
      <c r="V42" s="539"/>
    </row>
    <row r="43" spans="1:22" s="464" customFormat="1" ht="9.75" customHeight="1">
      <c r="A43" s="2422" t="s">
        <v>221</v>
      </c>
      <c r="B43" s="2422"/>
      <c r="C43" s="2422"/>
      <c r="D43" s="1868"/>
      <c r="E43" s="540"/>
      <c r="F43" s="540"/>
      <c r="G43" s="540"/>
      <c r="H43" s="540"/>
      <c r="I43" s="540"/>
      <c r="J43" s="540"/>
      <c r="K43" s="540"/>
      <c r="L43" s="540"/>
      <c r="M43" s="540"/>
      <c r="N43" s="540"/>
      <c r="O43" s="1235"/>
      <c r="P43" s="1229"/>
      <c r="Q43" s="1433"/>
      <c r="R43" s="1879"/>
      <c r="S43" s="540"/>
      <c r="T43" s="540"/>
      <c r="U43" s="540"/>
      <c r="V43" s="235"/>
    </row>
    <row r="44" spans="1:22" s="464" customFormat="1" ht="9.75" customHeight="1">
      <c r="A44" s="1029"/>
      <c r="B44" s="2379" t="s">
        <v>610</v>
      </c>
      <c r="C44" s="2379"/>
      <c r="D44" s="1869"/>
      <c r="E44" s="543"/>
      <c r="F44" s="543"/>
      <c r="G44" s="543"/>
      <c r="H44" s="543"/>
      <c r="I44" s="543"/>
      <c r="J44" s="543"/>
      <c r="K44" s="543"/>
      <c r="L44" s="543"/>
      <c r="M44" s="543"/>
      <c r="N44" s="543"/>
      <c r="O44" s="274"/>
      <c r="P44" s="275"/>
      <c r="Q44" s="544"/>
      <c r="R44" s="1880"/>
      <c r="S44" s="543"/>
      <c r="T44" s="543"/>
      <c r="U44" s="543"/>
      <c r="V44" s="546"/>
    </row>
    <row r="45" spans="1:22" s="464" customFormat="1" ht="9.75" customHeight="1">
      <c r="A45" s="1030"/>
      <c r="B45" s="1031"/>
      <c r="C45" s="279" t="s">
        <v>552</v>
      </c>
      <c r="D45" s="1821">
        <v>47461</v>
      </c>
      <c r="E45" s="280">
        <v>45046</v>
      </c>
      <c r="F45" s="280">
        <v>46911</v>
      </c>
      <c r="G45" s="277">
        <v>43185</v>
      </c>
      <c r="H45" s="277"/>
      <c r="I45" s="277">
        <v>32670</v>
      </c>
      <c r="J45" s="277"/>
      <c r="K45" s="277">
        <v>29051</v>
      </c>
      <c r="L45" s="277">
        <v>27968</v>
      </c>
      <c r="M45" s="277">
        <v>26738</v>
      </c>
      <c r="N45" s="277">
        <v>26941</v>
      </c>
      <c r="O45" s="240"/>
      <c r="P45" s="241"/>
      <c r="Q45" s="489"/>
      <c r="R45" s="1826">
        <f>D45</f>
        <v>47461</v>
      </c>
      <c r="S45" s="277">
        <v>32670</v>
      </c>
      <c r="T45" s="277">
        <v>43185</v>
      </c>
      <c r="U45" s="277">
        <v>26738</v>
      </c>
      <c r="V45" s="548"/>
    </row>
    <row r="46" spans="1:22" s="464" customFormat="1" ht="9.75" customHeight="1">
      <c r="A46" s="1032"/>
      <c r="B46" s="1032"/>
      <c r="C46" s="279" t="s">
        <v>114</v>
      </c>
      <c r="D46" s="1821">
        <v>14355</v>
      </c>
      <c r="E46" s="280">
        <v>14542</v>
      </c>
      <c r="F46" s="280">
        <v>15048</v>
      </c>
      <c r="G46" s="486">
        <v>14220</v>
      </c>
      <c r="H46" s="486"/>
      <c r="I46" s="486">
        <v>14141</v>
      </c>
      <c r="J46" s="486"/>
      <c r="K46" s="486">
        <v>6392</v>
      </c>
      <c r="L46" s="486">
        <v>6369</v>
      </c>
      <c r="M46" s="486">
        <v>6168</v>
      </c>
      <c r="N46" s="486">
        <v>6147</v>
      </c>
      <c r="O46" s="240"/>
      <c r="P46" s="241"/>
      <c r="Q46" s="511"/>
      <c r="R46" s="1870">
        <f>D46</f>
        <v>14355</v>
      </c>
      <c r="S46" s="486">
        <v>14141</v>
      </c>
      <c r="T46" s="486">
        <v>14220</v>
      </c>
      <c r="U46" s="486">
        <v>6168</v>
      </c>
      <c r="V46" s="548"/>
    </row>
    <row r="47" spans="1:22" s="464" customFormat="1" ht="9.75" customHeight="1">
      <c r="A47" s="1033"/>
      <c r="B47" s="1033"/>
      <c r="C47" s="1033"/>
      <c r="D47" s="1823">
        <f>SUM(D45:D46)</f>
        <v>61816</v>
      </c>
      <c r="E47" s="497">
        <f>SUM(E45:E46)</f>
        <v>59588</v>
      </c>
      <c r="F47" s="497">
        <f aca="true" t="shared" si="8" ref="F47:N47">SUM(F45:F46)</f>
        <v>61959</v>
      </c>
      <c r="G47" s="497">
        <f t="shared" si="8"/>
        <v>57405</v>
      </c>
      <c r="H47" s="497">
        <f t="shared" si="8"/>
        <v>0</v>
      </c>
      <c r="I47" s="497">
        <f t="shared" si="8"/>
        <v>46811</v>
      </c>
      <c r="J47" s="497">
        <f t="shared" si="8"/>
        <v>0</v>
      </c>
      <c r="K47" s="497">
        <f t="shared" si="8"/>
        <v>35443</v>
      </c>
      <c r="L47" s="497">
        <f t="shared" si="8"/>
        <v>34337</v>
      </c>
      <c r="M47" s="497">
        <f t="shared" si="8"/>
        <v>32906</v>
      </c>
      <c r="N47" s="497">
        <f t="shared" si="8"/>
        <v>33088</v>
      </c>
      <c r="O47" s="250"/>
      <c r="P47" s="241"/>
      <c r="Q47" s="498"/>
      <c r="R47" s="1827">
        <f>SUM(R45:R46)</f>
        <v>61816</v>
      </c>
      <c r="S47" s="497">
        <f>SUM(S45:S46)</f>
        <v>46811</v>
      </c>
      <c r="T47" s="497">
        <f>SUM(T45:T46)</f>
        <v>57405</v>
      </c>
      <c r="U47" s="497">
        <f>SUM(U45:U46)</f>
        <v>32906</v>
      </c>
      <c r="V47" s="252"/>
    </row>
    <row r="48" spans="1:22" s="464" customFormat="1" ht="9.75" customHeight="1">
      <c r="A48" s="1029"/>
      <c r="B48" s="2379" t="s">
        <v>609</v>
      </c>
      <c r="C48" s="2379"/>
      <c r="D48" s="1869"/>
      <c r="E48" s="543"/>
      <c r="F48" s="543"/>
      <c r="G48" s="543"/>
      <c r="H48" s="543"/>
      <c r="I48" s="543"/>
      <c r="J48" s="543"/>
      <c r="K48" s="543"/>
      <c r="L48" s="543"/>
      <c r="M48" s="543"/>
      <c r="N48" s="543"/>
      <c r="O48" s="551"/>
      <c r="P48" s="552"/>
      <c r="Q48" s="553"/>
      <c r="R48" s="1880"/>
      <c r="S48" s="543"/>
      <c r="T48" s="543"/>
      <c r="U48" s="543"/>
      <c r="V48" s="243"/>
    </row>
    <row r="49" spans="1:22" s="464" customFormat="1" ht="9.75" customHeight="1">
      <c r="A49" s="1030"/>
      <c r="B49" s="1031"/>
      <c r="C49" s="279" t="s">
        <v>552</v>
      </c>
      <c r="D49" s="1821">
        <v>39812</v>
      </c>
      <c r="E49" s="280">
        <v>37673</v>
      </c>
      <c r="F49" s="280">
        <v>39265</v>
      </c>
      <c r="G49" s="277">
        <v>37787</v>
      </c>
      <c r="H49" s="277"/>
      <c r="I49" s="277">
        <v>27997</v>
      </c>
      <c r="J49" s="277"/>
      <c r="K49" s="277">
        <v>24879</v>
      </c>
      <c r="L49" s="277">
        <v>23982</v>
      </c>
      <c r="M49" s="277">
        <v>23083</v>
      </c>
      <c r="N49" s="277">
        <v>23143</v>
      </c>
      <c r="O49" s="240"/>
      <c r="P49" s="241"/>
      <c r="Q49" s="489"/>
      <c r="R49" s="1826">
        <f>D49</f>
        <v>39812</v>
      </c>
      <c r="S49" s="277">
        <v>27997</v>
      </c>
      <c r="T49" s="277">
        <v>37787</v>
      </c>
      <c r="U49" s="277">
        <v>23083</v>
      </c>
      <c r="V49" s="548"/>
    </row>
    <row r="50" spans="1:22" s="464" customFormat="1" ht="9.75" customHeight="1">
      <c r="A50" s="1032"/>
      <c r="B50" s="1032"/>
      <c r="C50" s="279" t="s">
        <v>114</v>
      </c>
      <c r="D50" s="1821">
        <v>7266</v>
      </c>
      <c r="E50" s="280">
        <v>8487</v>
      </c>
      <c r="F50" s="280">
        <v>9069</v>
      </c>
      <c r="G50" s="486">
        <v>7704</v>
      </c>
      <c r="H50" s="486"/>
      <c r="I50" s="486">
        <v>8498</v>
      </c>
      <c r="J50" s="486"/>
      <c r="K50" s="486">
        <v>5497</v>
      </c>
      <c r="L50" s="486">
        <v>5419</v>
      </c>
      <c r="M50" s="486">
        <v>5233</v>
      </c>
      <c r="N50" s="486">
        <v>5206</v>
      </c>
      <c r="O50" s="240"/>
      <c r="P50" s="241"/>
      <c r="Q50" s="511"/>
      <c r="R50" s="1870">
        <f>D50</f>
        <v>7266</v>
      </c>
      <c r="S50" s="486">
        <v>8498</v>
      </c>
      <c r="T50" s="486">
        <v>7704</v>
      </c>
      <c r="U50" s="486">
        <v>5233</v>
      </c>
      <c r="V50" s="548"/>
    </row>
    <row r="51" spans="1:22" s="464" customFormat="1" ht="9.75" customHeight="1">
      <c r="A51" s="550"/>
      <c r="B51" s="550"/>
      <c r="C51" s="550"/>
      <c r="D51" s="1823">
        <f>SUM(D49:D50)</f>
        <v>47078</v>
      </c>
      <c r="E51" s="497">
        <f>SUM(E49:E50)</f>
        <v>46160</v>
      </c>
      <c r="F51" s="497">
        <f aca="true" t="shared" si="9" ref="F51:N51">SUM(F49:F50)</f>
        <v>48334</v>
      </c>
      <c r="G51" s="497">
        <f t="shared" si="9"/>
        <v>45491</v>
      </c>
      <c r="H51" s="497">
        <f t="shared" si="9"/>
        <v>0</v>
      </c>
      <c r="I51" s="497">
        <f t="shared" si="9"/>
        <v>36495</v>
      </c>
      <c r="J51" s="497">
        <f t="shared" si="9"/>
        <v>0</v>
      </c>
      <c r="K51" s="497">
        <f t="shared" si="9"/>
        <v>30376</v>
      </c>
      <c r="L51" s="497">
        <f t="shared" si="9"/>
        <v>29401</v>
      </c>
      <c r="M51" s="497">
        <f t="shared" si="9"/>
        <v>28316</v>
      </c>
      <c r="N51" s="497">
        <f t="shared" si="9"/>
        <v>28349</v>
      </c>
      <c r="O51" s="250"/>
      <c r="P51" s="241"/>
      <c r="Q51" s="498"/>
      <c r="R51" s="1827">
        <f>SUM(R49:R50)</f>
        <v>47078</v>
      </c>
      <c r="S51" s="497">
        <f>SUM(S49:S50)</f>
        <v>36495</v>
      </c>
      <c r="T51" s="497">
        <f>SUM(T49:T50)</f>
        <v>45491</v>
      </c>
      <c r="U51" s="497">
        <f>SUM(U49:U50)</f>
        <v>28316</v>
      </c>
      <c r="V51" s="252"/>
    </row>
    <row r="52" spans="1:22" s="464" customFormat="1" ht="9.75" customHeight="1">
      <c r="A52" s="1987"/>
      <c r="B52" s="2424" t="s">
        <v>220</v>
      </c>
      <c r="C52" s="2424"/>
      <c r="D52" s="1988">
        <v>1926</v>
      </c>
      <c r="E52" s="1989">
        <v>1814</v>
      </c>
      <c r="F52" s="1989">
        <v>1746</v>
      </c>
      <c r="G52" s="1990">
        <v>1753</v>
      </c>
      <c r="H52" s="1990"/>
      <c r="I52" s="1990">
        <v>1734</v>
      </c>
      <c r="J52" s="1990"/>
      <c r="K52" s="1990">
        <v>311</v>
      </c>
      <c r="L52" s="1990">
        <v>310</v>
      </c>
      <c r="M52" s="1990">
        <v>310</v>
      </c>
      <c r="N52" s="1990">
        <v>317</v>
      </c>
      <c r="O52" s="1991"/>
      <c r="P52" s="1317"/>
      <c r="Q52" s="1992"/>
      <c r="R52" s="1993">
        <f>D52</f>
        <v>1926</v>
      </c>
      <c r="S52" s="1990">
        <v>1734</v>
      </c>
      <c r="T52" s="1990">
        <v>1753</v>
      </c>
      <c r="U52" s="1990">
        <v>310</v>
      </c>
      <c r="V52" s="1994"/>
    </row>
    <row r="53" spans="1:22" s="559" customFormat="1" ht="2.25" customHeight="1">
      <c r="A53" s="2427"/>
      <c r="B53" s="2427"/>
      <c r="C53" s="2427"/>
      <c r="D53" s="2427"/>
      <c r="E53" s="2427"/>
      <c r="F53" s="2427"/>
      <c r="G53" s="2427"/>
      <c r="H53" s="2427"/>
      <c r="I53" s="2427"/>
      <c r="J53" s="2427"/>
      <c r="K53" s="2427"/>
      <c r="L53" s="2427"/>
      <c r="M53" s="2427"/>
      <c r="N53" s="2427"/>
      <c r="O53" s="2427"/>
      <c r="P53" s="2427"/>
      <c r="Q53" s="2427"/>
      <c r="R53" s="2427"/>
      <c r="S53" s="2427"/>
      <c r="T53" s="2427"/>
      <c r="U53" s="2427"/>
      <c r="V53" s="2427"/>
    </row>
    <row r="54" spans="1:22" s="559" customFormat="1" ht="8.25">
      <c r="A54" s="1995">
        <v>1</v>
      </c>
      <c r="B54" s="2426" t="s">
        <v>814</v>
      </c>
      <c r="C54" s="2426"/>
      <c r="D54" s="2426"/>
      <c r="E54" s="2426"/>
      <c r="F54" s="2426"/>
      <c r="G54" s="2426"/>
      <c r="H54" s="2426"/>
      <c r="I54" s="2426"/>
      <c r="J54" s="2426"/>
      <c r="K54" s="2426"/>
      <c r="L54" s="2426"/>
      <c r="M54" s="2426"/>
      <c r="N54" s="2426"/>
      <c r="O54" s="2426"/>
      <c r="P54" s="2426"/>
      <c r="Q54" s="2426"/>
      <c r="R54" s="2426"/>
      <c r="S54" s="2426"/>
      <c r="T54" s="2426"/>
      <c r="U54" s="2426"/>
      <c r="V54" s="2426"/>
    </row>
    <row r="55" spans="1:22" s="559" customFormat="1" ht="16.5" customHeight="1">
      <c r="A55" s="1995">
        <v>2</v>
      </c>
      <c r="B55" s="2426" t="s">
        <v>848</v>
      </c>
      <c r="C55" s="2426"/>
      <c r="D55" s="2426"/>
      <c r="E55" s="2426"/>
      <c r="F55" s="2426"/>
      <c r="G55" s="2426"/>
      <c r="H55" s="2426"/>
      <c r="I55" s="2426"/>
      <c r="J55" s="2426"/>
      <c r="K55" s="2426"/>
      <c r="L55" s="2426"/>
      <c r="M55" s="2426"/>
      <c r="N55" s="2426"/>
      <c r="O55" s="2426"/>
      <c r="P55" s="2426"/>
      <c r="Q55" s="2426"/>
      <c r="R55" s="2426"/>
      <c r="S55" s="2426"/>
      <c r="T55" s="2426"/>
      <c r="U55" s="2426"/>
      <c r="V55" s="2426"/>
    </row>
    <row r="56" spans="1:22" s="559" customFormat="1" ht="16.5" customHeight="1">
      <c r="A56" s="1995">
        <v>3</v>
      </c>
      <c r="B56" s="2426" t="s">
        <v>830</v>
      </c>
      <c r="C56" s="2426"/>
      <c r="D56" s="2426"/>
      <c r="E56" s="2426"/>
      <c r="F56" s="2426"/>
      <c r="G56" s="2426"/>
      <c r="H56" s="2426"/>
      <c r="I56" s="2426"/>
      <c r="J56" s="2426"/>
      <c r="K56" s="2426"/>
      <c r="L56" s="2426"/>
      <c r="M56" s="2426"/>
      <c r="N56" s="2426"/>
      <c r="O56" s="2426"/>
      <c r="P56" s="2426"/>
      <c r="Q56" s="2426"/>
      <c r="R56" s="2426"/>
      <c r="S56" s="2426"/>
      <c r="T56" s="2426"/>
      <c r="U56" s="2426"/>
      <c r="V56" s="2426"/>
    </row>
    <row r="57" spans="1:22" s="559" customFormat="1" ht="9.75" customHeight="1">
      <c r="A57" s="1995">
        <v>4</v>
      </c>
      <c r="B57" s="2428" t="s">
        <v>554</v>
      </c>
      <c r="C57" s="2428"/>
      <c r="D57" s="2428"/>
      <c r="E57" s="2428"/>
      <c r="F57" s="2428"/>
      <c r="G57" s="2428"/>
      <c r="H57" s="2428"/>
      <c r="I57" s="2428"/>
      <c r="J57" s="2428"/>
      <c r="K57" s="2428"/>
      <c r="L57" s="2428"/>
      <c r="M57" s="2428"/>
      <c r="N57" s="2428"/>
      <c r="O57" s="2428"/>
      <c r="P57" s="2428"/>
      <c r="Q57" s="2428"/>
      <c r="R57" s="2428"/>
      <c r="S57" s="2428"/>
      <c r="T57" s="2428"/>
      <c r="U57" s="2428"/>
      <c r="V57" s="2428"/>
    </row>
    <row r="58" spans="1:22" s="559" customFormat="1" ht="9.75" customHeight="1">
      <c r="A58" s="560">
        <v>5</v>
      </c>
      <c r="B58" s="2419" t="s">
        <v>546</v>
      </c>
      <c r="C58" s="2419"/>
      <c r="D58" s="2419"/>
      <c r="E58" s="2419"/>
      <c r="F58" s="2419"/>
      <c r="G58" s="2419"/>
      <c r="H58" s="2419"/>
      <c r="I58" s="2419"/>
      <c r="J58" s="2419"/>
      <c r="K58" s="2419"/>
      <c r="L58" s="2419"/>
      <c r="M58" s="2419"/>
      <c r="N58" s="2419"/>
      <c r="O58" s="2419"/>
      <c r="P58" s="2419"/>
      <c r="Q58" s="2419"/>
      <c r="R58" s="2419"/>
      <c r="S58" s="2419"/>
      <c r="T58" s="2419"/>
      <c r="U58" s="2419"/>
      <c r="V58" s="2419"/>
    </row>
    <row r="59" spans="1:22" s="559" customFormat="1" ht="9" customHeight="1">
      <c r="A59" s="560">
        <v>6</v>
      </c>
      <c r="B59" s="2419" t="s">
        <v>219</v>
      </c>
      <c r="C59" s="2419"/>
      <c r="D59" s="2419"/>
      <c r="E59" s="2419"/>
      <c r="F59" s="2419"/>
      <c r="G59" s="2419"/>
      <c r="H59" s="2419"/>
      <c r="I59" s="2419"/>
      <c r="J59" s="2419"/>
      <c r="K59" s="2419"/>
      <c r="L59" s="2419"/>
      <c r="M59" s="2419"/>
      <c r="N59" s="2419"/>
      <c r="O59" s="2419"/>
      <c r="P59" s="2419"/>
      <c r="Q59" s="2419"/>
      <c r="R59" s="2419"/>
      <c r="S59" s="2419"/>
      <c r="T59" s="2419"/>
      <c r="U59" s="2419"/>
      <c r="V59" s="2419"/>
    </row>
    <row r="60" spans="1:22" s="559" customFormat="1" ht="7.5" customHeight="1">
      <c r="A60" s="560">
        <v>7</v>
      </c>
      <c r="B60" s="2419" t="s">
        <v>32</v>
      </c>
      <c r="C60" s="2419"/>
      <c r="D60" s="2419"/>
      <c r="E60" s="2419"/>
      <c r="F60" s="2419"/>
      <c r="G60" s="2419"/>
      <c r="H60" s="2419"/>
      <c r="I60" s="2419"/>
      <c r="J60" s="2419"/>
      <c r="K60" s="2419"/>
      <c r="L60" s="2419"/>
      <c r="M60" s="2419"/>
      <c r="N60" s="2419"/>
      <c r="O60" s="2419"/>
      <c r="P60" s="2419"/>
      <c r="Q60" s="2419"/>
      <c r="R60" s="2419"/>
      <c r="S60" s="2419"/>
      <c r="T60" s="2419"/>
      <c r="U60" s="2419"/>
      <c r="V60" s="2419"/>
    </row>
    <row r="61" spans="1:22" s="559" customFormat="1" ht="8.25" customHeight="1">
      <c r="A61" s="1034" t="s">
        <v>223</v>
      </c>
      <c r="B61" s="2419" t="s">
        <v>529</v>
      </c>
      <c r="C61" s="2419"/>
      <c r="D61" s="2419"/>
      <c r="E61" s="2419"/>
      <c r="F61" s="2419"/>
      <c r="G61" s="2419"/>
      <c r="H61" s="2419"/>
      <c r="I61" s="2419"/>
      <c r="J61" s="2419"/>
      <c r="K61" s="2419"/>
      <c r="L61" s="2419"/>
      <c r="M61" s="2419"/>
      <c r="N61" s="2419"/>
      <c r="O61" s="2419"/>
      <c r="P61" s="2419"/>
      <c r="Q61" s="2419"/>
      <c r="R61" s="2419"/>
      <c r="S61" s="2419"/>
      <c r="T61" s="2419"/>
      <c r="U61" s="2419"/>
      <c r="V61" s="2419"/>
    </row>
  </sheetData>
  <sheetProtection/>
  <mergeCells count="48">
    <mergeCell ref="B36:C36"/>
    <mergeCell ref="B29:C29"/>
    <mergeCell ref="B58:V58"/>
    <mergeCell ref="B30:C30"/>
    <mergeCell ref="B26:C26"/>
    <mergeCell ref="A43:C43"/>
    <mergeCell ref="B41:C41"/>
    <mergeCell ref="B37:C37"/>
    <mergeCell ref="B38:C38"/>
    <mergeCell ref="B39:C39"/>
    <mergeCell ref="B40:C40"/>
    <mergeCell ref="B57:V57"/>
    <mergeCell ref="A35:C35"/>
    <mergeCell ref="B33:C33"/>
    <mergeCell ref="B27:C27"/>
    <mergeCell ref="B28:C28"/>
    <mergeCell ref="B31:C31"/>
    <mergeCell ref="B32:C32"/>
    <mergeCell ref="A25:C25"/>
    <mergeCell ref="A1:V1"/>
    <mergeCell ref="A3:C3"/>
    <mergeCell ref="A6:C6"/>
    <mergeCell ref="A17:C17"/>
    <mergeCell ref="B13:C13"/>
    <mergeCell ref="B16:C16"/>
    <mergeCell ref="B8:C8"/>
    <mergeCell ref="B9:C9"/>
    <mergeCell ref="B14:C14"/>
    <mergeCell ref="B15:C15"/>
    <mergeCell ref="B7:C7"/>
    <mergeCell ref="A2:V2"/>
    <mergeCell ref="B22:C22"/>
    <mergeCell ref="B21:C21"/>
    <mergeCell ref="B10:C10"/>
    <mergeCell ref="A20:C20"/>
    <mergeCell ref="A18:C18"/>
    <mergeCell ref="B11:C11"/>
    <mergeCell ref="B12:C12"/>
    <mergeCell ref="B61:V61"/>
    <mergeCell ref="B60:V60"/>
    <mergeCell ref="B48:C48"/>
    <mergeCell ref="B44:C44"/>
    <mergeCell ref="B52:C52"/>
    <mergeCell ref="B59:V59"/>
    <mergeCell ref="B55:V55"/>
    <mergeCell ref="A53:V53"/>
    <mergeCell ref="B56:V56"/>
    <mergeCell ref="B54:V54"/>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22" min="3" max="51" man="1"/>
  </colBreaks>
</worksheet>
</file>

<file path=xl/worksheets/sheet15.xml><?xml version="1.0" encoding="utf-8"?>
<worksheet xmlns="http://schemas.openxmlformats.org/spreadsheetml/2006/main" xmlns:r="http://schemas.openxmlformats.org/officeDocument/2006/relationships">
  <dimension ref="A1:S47"/>
  <sheetViews>
    <sheetView zoomScalePageLayoutView="0" workbookViewId="0" topLeftCell="A1">
      <selection activeCell="B43" sqref="B43:S43"/>
    </sheetView>
  </sheetViews>
  <sheetFormatPr defaultColWidth="9.140625" defaultRowHeight="12.75"/>
  <cols>
    <col min="1" max="1" width="2.57421875" style="633" customWidth="1"/>
    <col min="2" max="2" width="44.28125" style="633" customWidth="1"/>
    <col min="3" max="3" width="7.8515625" style="634" customWidth="1"/>
    <col min="4" max="4" width="6.421875" style="635" bestFit="1" customWidth="1"/>
    <col min="5" max="11" width="6.421875" style="632" bestFit="1" customWidth="1"/>
    <col min="12" max="12" width="1.28515625" style="632" customWidth="1"/>
    <col min="13" max="13" width="2.140625" style="635" customWidth="1"/>
    <col min="14" max="14" width="1.28515625" style="635" customWidth="1"/>
    <col min="15" max="15" width="7.8515625" style="636" bestFit="1" customWidth="1"/>
    <col min="16" max="18" width="6.421875" style="636" bestFit="1" customWidth="1"/>
    <col min="19" max="19" width="1.28515625" style="632" customWidth="1"/>
    <col min="20" max="21" width="9.140625" style="632" customWidth="1"/>
    <col min="22" max="22" width="9.140625" style="637" customWidth="1"/>
    <col min="23" max="23" width="9.140625" style="632" customWidth="1"/>
    <col min="24" max="16384" width="9.140625" style="632" customWidth="1"/>
  </cols>
  <sheetData>
    <row r="1" spans="1:19" ht="15.75" customHeight="1">
      <c r="A1" s="2352" t="s">
        <v>885</v>
      </c>
      <c r="B1" s="2352"/>
      <c r="C1" s="2352"/>
      <c r="D1" s="2352"/>
      <c r="E1" s="2352"/>
      <c r="F1" s="2352"/>
      <c r="G1" s="2352"/>
      <c r="H1" s="2352"/>
      <c r="I1" s="2352"/>
      <c r="J1" s="2352"/>
      <c r="K1" s="2352"/>
      <c r="L1" s="2352"/>
      <c r="M1" s="2352"/>
      <c r="N1" s="2352"/>
      <c r="O1" s="2352"/>
      <c r="P1" s="2352"/>
      <c r="Q1" s="2352"/>
      <c r="R1" s="2352"/>
      <c r="S1" s="2352"/>
    </row>
    <row r="2" spans="1:19" s="570" customFormat="1" ht="9" customHeight="1">
      <c r="A2" s="59"/>
      <c r="B2" s="59"/>
      <c r="C2" s="57"/>
      <c r="D2" s="57"/>
      <c r="E2" s="57"/>
      <c r="F2" s="57"/>
      <c r="G2" s="57"/>
      <c r="H2" s="57"/>
      <c r="I2" s="57"/>
      <c r="J2" s="57"/>
      <c r="K2" s="57"/>
      <c r="L2" s="57"/>
      <c r="M2" s="69"/>
      <c r="N2" s="69"/>
      <c r="O2" s="57"/>
      <c r="P2" s="1596"/>
      <c r="Q2" s="1596"/>
      <c r="R2" s="57"/>
      <c r="S2" s="209"/>
    </row>
    <row r="3" spans="1:19" s="570" customFormat="1" ht="9.75" customHeight="1">
      <c r="A3" s="2338" t="s">
        <v>511</v>
      </c>
      <c r="B3" s="2338"/>
      <c r="C3" s="60"/>
      <c r="D3" s="572"/>
      <c r="E3" s="572"/>
      <c r="F3" s="572"/>
      <c r="G3" s="572"/>
      <c r="H3" s="572"/>
      <c r="I3" s="572"/>
      <c r="J3" s="572"/>
      <c r="K3" s="572"/>
      <c r="L3" s="186"/>
      <c r="M3" s="208"/>
      <c r="N3" s="573"/>
      <c r="O3" s="1633" t="s">
        <v>740</v>
      </c>
      <c r="P3" s="61" t="s">
        <v>22</v>
      </c>
      <c r="Q3" s="61" t="s">
        <v>22</v>
      </c>
      <c r="R3" s="61" t="s">
        <v>23</v>
      </c>
      <c r="S3" s="574"/>
    </row>
    <row r="4" spans="1:19" s="570" customFormat="1" ht="9.75" customHeight="1">
      <c r="A4" s="309"/>
      <c r="B4" s="309"/>
      <c r="C4" s="63" t="s">
        <v>838</v>
      </c>
      <c r="D4" s="64" t="s">
        <v>733</v>
      </c>
      <c r="E4" s="64" t="s">
        <v>238</v>
      </c>
      <c r="F4" s="64" t="s">
        <v>512</v>
      </c>
      <c r="G4" s="64" t="s">
        <v>513</v>
      </c>
      <c r="H4" s="64" t="s">
        <v>514</v>
      </c>
      <c r="I4" s="64" t="s">
        <v>515</v>
      </c>
      <c r="J4" s="64" t="s">
        <v>516</v>
      </c>
      <c r="K4" s="64" t="s">
        <v>517</v>
      </c>
      <c r="L4" s="65"/>
      <c r="M4" s="71"/>
      <c r="N4" s="575"/>
      <c r="O4" s="1634" t="s">
        <v>837</v>
      </c>
      <c r="P4" s="64" t="s">
        <v>837</v>
      </c>
      <c r="Q4" s="64" t="s">
        <v>24</v>
      </c>
      <c r="R4" s="64" t="s">
        <v>24</v>
      </c>
      <c r="S4" s="312"/>
    </row>
    <row r="5" spans="1:19" s="570" customFormat="1" ht="9.75" customHeight="1">
      <c r="A5" s="576"/>
      <c r="B5" s="576"/>
      <c r="C5" s="114"/>
      <c r="D5" s="114"/>
      <c r="E5" s="114"/>
      <c r="F5" s="114"/>
      <c r="G5" s="114"/>
      <c r="H5" s="114"/>
      <c r="I5" s="114"/>
      <c r="J5" s="114"/>
      <c r="K5" s="114"/>
      <c r="L5" s="577"/>
      <c r="M5" s="578"/>
      <c r="N5" s="578"/>
      <c r="O5" s="1663"/>
      <c r="P5" s="576"/>
      <c r="Q5" s="576"/>
      <c r="R5" s="576"/>
      <c r="S5" s="579"/>
    </row>
    <row r="6" spans="1:19" s="570" customFormat="1" ht="9.75" customHeight="1">
      <c r="A6" s="2350" t="s">
        <v>536</v>
      </c>
      <c r="B6" s="2350"/>
      <c r="C6" s="580"/>
      <c r="D6" s="581"/>
      <c r="E6" s="581"/>
      <c r="F6" s="581"/>
      <c r="G6" s="581"/>
      <c r="H6" s="581"/>
      <c r="I6" s="581"/>
      <c r="J6" s="581"/>
      <c r="K6" s="581"/>
      <c r="L6" s="582"/>
      <c r="M6" s="578"/>
      <c r="N6" s="580"/>
      <c r="O6" s="1664"/>
      <c r="P6" s="581"/>
      <c r="Q6" s="581"/>
      <c r="R6" s="581"/>
      <c r="S6" s="583"/>
    </row>
    <row r="7" spans="1:19" s="570" customFormat="1" ht="9.75" customHeight="1">
      <c r="A7" s="122"/>
      <c r="B7" s="584" t="s">
        <v>119</v>
      </c>
      <c r="C7" s="1776">
        <v>408</v>
      </c>
      <c r="D7" s="91">
        <v>409</v>
      </c>
      <c r="E7" s="91">
        <v>486</v>
      </c>
      <c r="F7" s="322">
        <v>299</v>
      </c>
      <c r="G7" s="322">
        <v>362</v>
      </c>
      <c r="H7" s="322">
        <v>408</v>
      </c>
      <c r="I7" s="322">
        <v>532</v>
      </c>
      <c r="J7" s="322">
        <v>366</v>
      </c>
      <c r="K7" s="322">
        <v>417</v>
      </c>
      <c r="L7" s="323"/>
      <c r="M7" s="183"/>
      <c r="N7" s="447"/>
      <c r="O7" s="1743">
        <f>SUM(C7:E7)</f>
        <v>1303</v>
      </c>
      <c r="P7" s="322">
        <v>1302</v>
      </c>
      <c r="Q7" s="322">
        <v>1601</v>
      </c>
      <c r="R7" s="322">
        <v>1645</v>
      </c>
      <c r="S7" s="325"/>
    </row>
    <row r="8" spans="1:19" s="570" customFormat="1" ht="9.75" customHeight="1">
      <c r="A8" s="94"/>
      <c r="B8" s="584" t="s">
        <v>120</v>
      </c>
      <c r="C8" s="1776">
        <v>350</v>
      </c>
      <c r="D8" s="91">
        <v>293</v>
      </c>
      <c r="E8" s="91">
        <v>305</v>
      </c>
      <c r="F8" s="322">
        <v>326</v>
      </c>
      <c r="G8" s="322">
        <v>318</v>
      </c>
      <c r="H8" s="322">
        <v>284</v>
      </c>
      <c r="I8" s="322">
        <v>288</v>
      </c>
      <c r="J8" s="322">
        <v>265</v>
      </c>
      <c r="K8" s="322">
        <v>324</v>
      </c>
      <c r="L8" s="323"/>
      <c r="M8" s="183"/>
      <c r="N8" s="449"/>
      <c r="O8" s="1743">
        <f>SUM(C8:E8)</f>
        <v>948</v>
      </c>
      <c r="P8" s="322">
        <v>890</v>
      </c>
      <c r="Q8" s="322">
        <v>1216</v>
      </c>
      <c r="R8" s="322">
        <v>1093</v>
      </c>
      <c r="S8" s="325"/>
    </row>
    <row r="9" spans="1:19" s="570" customFormat="1" ht="9.75" customHeight="1">
      <c r="A9" s="94"/>
      <c r="B9" s="584" t="s">
        <v>537</v>
      </c>
      <c r="C9" s="1841">
        <v>-6</v>
      </c>
      <c r="D9" s="384">
        <v>8</v>
      </c>
      <c r="E9" s="384">
        <v>10</v>
      </c>
      <c r="F9" s="585">
        <v>-3</v>
      </c>
      <c r="G9" s="585">
        <v>-1</v>
      </c>
      <c r="H9" s="585">
        <v>0</v>
      </c>
      <c r="I9" s="585">
        <v>10</v>
      </c>
      <c r="J9" s="585">
        <v>-5</v>
      </c>
      <c r="K9" s="585">
        <v>31</v>
      </c>
      <c r="L9" s="182"/>
      <c r="M9" s="183"/>
      <c r="N9" s="586"/>
      <c r="O9" s="1751">
        <f>SUM(C9:E9)</f>
        <v>12</v>
      </c>
      <c r="P9" s="585">
        <v>9</v>
      </c>
      <c r="Q9" s="585">
        <v>6</v>
      </c>
      <c r="R9" s="585">
        <v>18</v>
      </c>
      <c r="S9" s="587"/>
    </row>
    <row r="10" spans="1:19" s="570" customFormat="1" ht="10.5" customHeight="1">
      <c r="A10" s="94"/>
      <c r="B10" s="584" t="s">
        <v>629</v>
      </c>
      <c r="C10" s="1776">
        <f>SUM(C7:C9)</f>
        <v>752</v>
      </c>
      <c r="D10" s="91">
        <f>SUM(D7:D9)</f>
        <v>710</v>
      </c>
      <c r="E10" s="91">
        <f aca="true" t="shared" si="0" ref="E10:K10">SUM(E7:E9)</f>
        <v>801</v>
      </c>
      <c r="F10" s="91">
        <f t="shared" si="0"/>
        <v>622</v>
      </c>
      <c r="G10" s="91">
        <f t="shared" si="0"/>
        <v>679</v>
      </c>
      <c r="H10" s="91">
        <f t="shared" si="0"/>
        <v>692</v>
      </c>
      <c r="I10" s="91">
        <f t="shared" si="0"/>
        <v>830</v>
      </c>
      <c r="J10" s="91">
        <f t="shared" si="0"/>
        <v>626</v>
      </c>
      <c r="K10" s="91">
        <f t="shared" si="0"/>
        <v>772</v>
      </c>
      <c r="L10" s="323"/>
      <c r="M10" s="183"/>
      <c r="N10" s="447"/>
      <c r="O10" s="1743">
        <f>SUM(O7:O9)</f>
        <v>2263</v>
      </c>
      <c r="P10" s="322">
        <f>SUM(P7:P9)</f>
        <v>2201</v>
      </c>
      <c r="Q10" s="322">
        <f>SUM(Q7:Q9)</f>
        <v>2823</v>
      </c>
      <c r="R10" s="322">
        <f>SUM(R7:R9)</f>
        <v>2756</v>
      </c>
      <c r="S10" s="325"/>
    </row>
    <row r="11" spans="1:19" s="570" customFormat="1" ht="10.5" customHeight="1">
      <c r="A11" s="94"/>
      <c r="B11" s="584" t="s">
        <v>632</v>
      </c>
      <c r="C11" s="1776">
        <v>1</v>
      </c>
      <c r="D11" s="91">
        <v>3</v>
      </c>
      <c r="E11" s="91">
        <v>2</v>
      </c>
      <c r="F11" s="417">
        <v>0</v>
      </c>
      <c r="G11" s="417">
        <v>1</v>
      </c>
      <c r="H11" s="417">
        <v>-5</v>
      </c>
      <c r="I11" s="417">
        <v>0</v>
      </c>
      <c r="J11" s="417">
        <v>0</v>
      </c>
      <c r="K11" s="417">
        <v>47</v>
      </c>
      <c r="L11" s="323"/>
      <c r="M11" s="183"/>
      <c r="N11" s="449"/>
      <c r="O11" s="1750">
        <f>SUM(C11:E11)</f>
        <v>6</v>
      </c>
      <c r="P11" s="417">
        <v>-4</v>
      </c>
      <c r="Q11" s="417">
        <v>-4</v>
      </c>
      <c r="R11" s="417">
        <v>155</v>
      </c>
      <c r="S11" s="325"/>
    </row>
    <row r="12" spans="1:19" s="570" customFormat="1" ht="10.5" customHeight="1">
      <c r="A12" s="94"/>
      <c r="B12" s="584" t="s">
        <v>631</v>
      </c>
      <c r="C12" s="1847">
        <v>-2</v>
      </c>
      <c r="D12" s="380">
        <v>-12</v>
      </c>
      <c r="E12" s="380">
        <v>-18</v>
      </c>
      <c r="F12" s="585" t="s">
        <v>223</v>
      </c>
      <c r="G12" s="585" t="s">
        <v>223</v>
      </c>
      <c r="H12" s="585" t="s">
        <v>223</v>
      </c>
      <c r="I12" s="585" t="s">
        <v>223</v>
      </c>
      <c r="J12" s="585" t="s">
        <v>223</v>
      </c>
      <c r="K12" s="585" t="s">
        <v>223</v>
      </c>
      <c r="L12" s="182"/>
      <c r="M12" s="183"/>
      <c r="N12" s="450"/>
      <c r="O12" s="1751">
        <f>SUM(C12:E12)</f>
        <v>-32</v>
      </c>
      <c r="P12" s="585" t="s">
        <v>223</v>
      </c>
      <c r="Q12" s="585" t="s">
        <v>223</v>
      </c>
      <c r="R12" s="585" t="s">
        <v>223</v>
      </c>
      <c r="S12" s="385"/>
    </row>
    <row r="13" spans="1:19" s="570" customFormat="1" ht="9.75" customHeight="1">
      <c r="A13" s="94"/>
      <c r="B13" s="584" t="s">
        <v>550</v>
      </c>
      <c r="C13" s="1776">
        <f>SUM(C11:C12)</f>
        <v>-1</v>
      </c>
      <c r="D13" s="91">
        <f>SUM(D11:D12)</f>
        <v>-9</v>
      </c>
      <c r="E13" s="91">
        <f aca="true" t="shared" si="1" ref="E13:K13">SUM(E11:E12)</f>
        <v>-16</v>
      </c>
      <c r="F13" s="91">
        <f t="shared" si="1"/>
        <v>0</v>
      </c>
      <c r="G13" s="91">
        <f t="shared" si="1"/>
        <v>1</v>
      </c>
      <c r="H13" s="91">
        <f t="shared" si="1"/>
        <v>-5</v>
      </c>
      <c r="I13" s="91">
        <f t="shared" si="1"/>
        <v>0</v>
      </c>
      <c r="J13" s="91">
        <f t="shared" si="1"/>
        <v>0</v>
      </c>
      <c r="K13" s="91">
        <f t="shared" si="1"/>
        <v>47</v>
      </c>
      <c r="L13" s="323"/>
      <c r="M13" s="183"/>
      <c r="N13" s="588"/>
      <c r="O13" s="1749">
        <f>SUM(O11:O12)</f>
        <v>-26</v>
      </c>
      <c r="P13" s="183">
        <f>SUM(P11:P12)</f>
        <v>-4</v>
      </c>
      <c r="Q13" s="183">
        <f>SUM(Q11:Q12)</f>
        <v>-4</v>
      </c>
      <c r="R13" s="183">
        <f>SUM(R11:R12)</f>
        <v>155</v>
      </c>
      <c r="S13" s="325"/>
    </row>
    <row r="14" spans="1:19" s="570" customFormat="1" ht="9.75" customHeight="1">
      <c r="A14" s="122"/>
      <c r="B14" s="584" t="s">
        <v>521</v>
      </c>
      <c r="C14" s="1841">
        <v>384</v>
      </c>
      <c r="D14" s="384">
        <v>376</v>
      </c>
      <c r="E14" s="384">
        <v>376</v>
      </c>
      <c r="F14" s="422">
        <v>320</v>
      </c>
      <c r="G14" s="422">
        <v>340</v>
      </c>
      <c r="H14" s="422">
        <v>347</v>
      </c>
      <c r="I14" s="422">
        <v>366</v>
      </c>
      <c r="J14" s="422">
        <v>308</v>
      </c>
      <c r="K14" s="422">
        <v>357</v>
      </c>
      <c r="L14" s="182"/>
      <c r="M14" s="183"/>
      <c r="N14" s="450"/>
      <c r="O14" s="1746">
        <f>SUM(C14:E14)</f>
        <v>1136</v>
      </c>
      <c r="P14" s="422">
        <v>1053</v>
      </c>
      <c r="Q14" s="422">
        <v>1373</v>
      </c>
      <c r="R14" s="422">
        <v>1328</v>
      </c>
      <c r="S14" s="385"/>
    </row>
    <row r="15" spans="1:19" s="570" customFormat="1" ht="9.75" customHeight="1">
      <c r="A15" s="122"/>
      <c r="B15" s="584" t="s">
        <v>522</v>
      </c>
      <c r="C15" s="1776">
        <f>C10-C13-C14</f>
        <v>369</v>
      </c>
      <c r="D15" s="91">
        <f>D10-D13-D14</f>
        <v>343</v>
      </c>
      <c r="E15" s="91">
        <f aca="true" t="shared" si="2" ref="E15:K15">E10-E13-E14</f>
        <v>441</v>
      </c>
      <c r="F15" s="91">
        <f t="shared" si="2"/>
        <v>302</v>
      </c>
      <c r="G15" s="91">
        <f t="shared" si="2"/>
        <v>338</v>
      </c>
      <c r="H15" s="91">
        <f t="shared" si="2"/>
        <v>350</v>
      </c>
      <c r="I15" s="91">
        <f t="shared" si="2"/>
        <v>464</v>
      </c>
      <c r="J15" s="91">
        <f t="shared" si="2"/>
        <v>318</v>
      </c>
      <c r="K15" s="91">
        <f t="shared" si="2"/>
        <v>368</v>
      </c>
      <c r="L15" s="323"/>
      <c r="M15" s="183"/>
      <c r="N15" s="447"/>
      <c r="O15" s="1743">
        <f>O10-O13-O14</f>
        <v>1153</v>
      </c>
      <c r="P15" s="322">
        <f>P10-P13-P14</f>
        <v>1152</v>
      </c>
      <c r="Q15" s="322">
        <f>Q10-Q13-Q14</f>
        <v>1454</v>
      </c>
      <c r="R15" s="322">
        <f>R10-R13-R14</f>
        <v>1273</v>
      </c>
      <c r="S15" s="325"/>
    </row>
    <row r="16" spans="1:19" s="570" customFormat="1" ht="10.5" customHeight="1">
      <c r="A16" s="142"/>
      <c r="B16" s="584" t="s">
        <v>630</v>
      </c>
      <c r="C16" s="1776">
        <v>104</v>
      </c>
      <c r="D16" s="91">
        <v>94</v>
      </c>
      <c r="E16" s="91">
        <v>119</v>
      </c>
      <c r="F16" s="327">
        <v>80</v>
      </c>
      <c r="G16" s="327">
        <v>86</v>
      </c>
      <c r="H16" s="327">
        <v>81</v>
      </c>
      <c r="I16" s="327">
        <v>117</v>
      </c>
      <c r="J16" s="327">
        <v>63</v>
      </c>
      <c r="K16" s="327">
        <v>86</v>
      </c>
      <c r="L16" s="323"/>
      <c r="M16" s="183"/>
      <c r="N16" s="589"/>
      <c r="O16" s="1749">
        <f>SUM(C16:E16)</f>
        <v>317</v>
      </c>
      <c r="P16" s="183">
        <v>284</v>
      </c>
      <c r="Q16" s="183">
        <v>364</v>
      </c>
      <c r="R16" s="183">
        <v>281</v>
      </c>
      <c r="S16" s="325"/>
    </row>
    <row r="17" spans="1:19" s="570" customFormat="1" ht="9.75" customHeight="1">
      <c r="A17" s="2430" t="s">
        <v>84</v>
      </c>
      <c r="B17" s="2430"/>
      <c r="C17" s="1833">
        <f>C15-C16</f>
        <v>265</v>
      </c>
      <c r="D17" s="107">
        <f>D15-D16</f>
        <v>249</v>
      </c>
      <c r="E17" s="107">
        <f aca="true" t="shared" si="3" ref="E17:K17">E15-E16</f>
        <v>322</v>
      </c>
      <c r="F17" s="107">
        <f t="shared" si="3"/>
        <v>222</v>
      </c>
      <c r="G17" s="107">
        <f t="shared" si="3"/>
        <v>252</v>
      </c>
      <c r="H17" s="107">
        <f t="shared" si="3"/>
        <v>269</v>
      </c>
      <c r="I17" s="107">
        <f t="shared" si="3"/>
        <v>347</v>
      </c>
      <c r="J17" s="107">
        <f t="shared" si="3"/>
        <v>255</v>
      </c>
      <c r="K17" s="107">
        <f t="shared" si="3"/>
        <v>282</v>
      </c>
      <c r="L17" s="591"/>
      <c r="M17" s="183"/>
      <c r="N17" s="592"/>
      <c r="O17" s="1744">
        <f>O15-O16</f>
        <v>836</v>
      </c>
      <c r="P17" s="590">
        <f>P15-P16</f>
        <v>868</v>
      </c>
      <c r="Q17" s="590">
        <f>Q15-Q16</f>
        <v>1090</v>
      </c>
      <c r="R17" s="590">
        <f>R15-R16</f>
        <v>992</v>
      </c>
      <c r="S17" s="115"/>
    </row>
    <row r="18" spans="1:19" s="570" customFormat="1" ht="9.75" customHeight="1">
      <c r="A18" s="2431" t="s">
        <v>527</v>
      </c>
      <c r="B18" s="2431"/>
      <c r="C18" s="1847">
        <f>C17</f>
        <v>265</v>
      </c>
      <c r="D18" s="380">
        <f>D17</f>
        <v>249</v>
      </c>
      <c r="E18" s="380">
        <f aca="true" t="shared" si="4" ref="E18:K18">E17</f>
        <v>322</v>
      </c>
      <c r="F18" s="380">
        <f t="shared" si="4"/>
        <v>222</v>
      </c>
      <c r="G18" s="380">
        <f t="shared" si="4"/>
        <v>252</v>
      </c>
      <c r="H18" s="380">
        <f t="shared" si="4"/>
        <v>269</v>
      </c>
      <c r="I18" s="380">
        <f t="shared" si="4"/>
        <v>347</v>
      </c>
      <c r="J18" s="380">
        <f t="shared" si="4"/>
        <v>255</v>
      </c>
      <c r="K18" s="380">
        <f t="shared" si="4"/>
        <v>282</v>
      </c>
      <c r="L18" s="182"/>
      <c r="M18" s="183"/>
      <c r="N18" s="586"/>
      <c r="O18" s="1751">
        <f>O17</f>
        <v>836</v>
      </c>
      <c r="P18" s="585">
        <f>P17</f>
        <v>868</v>
      </c>
      <c r="Q18" s="585">
        <f>Q17</f>
        <v>1090</v>
      </c>
      <c r="R18" s="585">
        <f>R17</f>
        <v>992</v>
      </c>
      <c r="S18" s="385"/>
    </row>
    <row r="19" spans="1:19" s="570" customFormat="1" ht="9.75" customHeight="1">
      <c r="A19" s="576"/>
      <c r="B19" s="576"/>
      <c r="C19" s="1744"/>
      <c r="D19" s="107"/>
      <c r="E19" s="107"/>
      <c r="F19" s="590"/>
      <c r="G19" s="590"/>
      <c r="H19" s="590"/>
      <c r="I19" s="590"/>
      <c r="J19" s="590"/>
      <c r="K19" s="590"/>
      <c r="L19" s="590"/>
      <c r="M19" s="183"/>
      <c r="N19" s="590"/>
      <c r="O19" s="1744"/>
      <c r="P19" s="590"/>
      <c r="Q19" s="590"/>
      <c r="R19" s="590"/>
      <c r="S19" s="400"/>
    </row>
    <row r="20" spans="1:19" s="570" customFormat="1" ht="9.75" customHeight="1">
      <c r="A20" s="2350" t="s">
        <v>629</v>
      </c>
      <c r="B20" s="2350"/>
      <c r="C20" s="1882"/>
      <c r="D20" s="597"/>
      <c r="E20" s="597"/>
      <c r="F20" s="593"/>
      <c r="G20" s="593"/>
      <c r="H20" s="593"/>
      <c r="I20" s="593"/>
      <c r="J20" s="593"/>
      <c r="K20" s="593"/>
      <c r="L20" s="323"/>
      <c r="M20" s="183"/>
      <c r="N20" s="594"/>
      <c r="O20" s="1887"/>
      <c r="P20" s="593"/>
      <c r="Q20" s="593"/>
      <c r="R20" s="593"/>
      <c r="S20" s="595"/>
    </row>
    <row r="21" spans="1:19" s="570" customFormat="1" ht="9.75" customHeight="1">
      <c r="A21" s="122"/>
      <c r="B21" s="584" t="s">
        <v>628</v>
      </c>
      <c r="C21" s="1776">
        <v>353</v>
      </c>
      <c r="D21" s="91">
        <v>371</v>
      </c>
      <c r="E21" s="91">
        <v>429</v>
      </c>
      <c r="F21" s="322">
        <v>322</v>
      </c>
      <c r="G21" s="322">
        <v>331</v>
      </c>
      <c r="H21" s="322">
        <v>489</v>
      </c>
      <c r="I21" s="322">
        <v>505</v>
      </c>
      <c r="J21" s="322">
        <v>465</v>
      </c>
      <c r="K21" s="322">
        <v>512</v>
      </c>
      <c r="L21" s="323"/>
      <c r="M21" s="183"/>
      <c r="N21" s="447"/>
      <c r="O21" s="1743">
        <f>SUM(C21:E21)</f>
        <v>1153</v>
      </c>
      <c r="P21" s="322">
        <v>1325</v>
      </c>
      <c r="Q21" s="322">
        <v>1647</v>
      </c>
      <c r="R21" s="322">
        <v>1958</v>
      </c>
      <c r="S21" s="325"/>
    </row>
    <row r="22" spans="1:19" s="570" customFormat="1" ht="9.75" customHeight="1">
      <c r="A22" s="94"/>
      <c r="B22" s="584" t="s">
        <v>540</v>
      </c>
      <c r="C22" s="1776">
        <v>396</v>
      </c>
      <c r="D22" s="91">
        <v>336</v>
      </c>
      <c r="E22" s="91">
        <v>369</v>
      </c>
      <c r="F22" s="322">
        <v>297</v>
      </c>
      <c r="G22" s="322">
        <v>345</v>
      </c>
      <c r="H22" s="322">
        <v>200</v>
      </c>
      <c r="I22" s="322">
        <v>322</v>
      </c>
      <c r="J22" s="322">
        <v>158</v>
      </c>
      <c r="K22" s="322">
        <v>258</v>
      </c>
      <c r="L22" s="323"/>
      <c r="M22" s="183"/>
      <c r="N22" s="449"/>
      <c r="O22" s="1743">
        <f>SUM(C22:E22)</f>
        <v>1101</v>
      </c>
      <c r="P22" s="322">
        <v>867</v>
      </c>
      <c r="Q22" s="322">
        <v>1164</v>
      </c>
      <c r="R22" s="322">
        <v>787</v>
      </c>
      <c r="S22" s="325"/>
    </row>
    <row r="23" spans="1:19" s="570" customFormat="1" ht="10.5" customHeight="1">
      <c r="A23" s="94"/>
      <c r="B23" s="584" t="s">
        <v>627</v>
      </c>
      <c r="C23" s="1776">
        <v>3</v>
      </c>
      <c r="D23" s="91">
        <v>3</v>
      </c>
      <c r="E23" s="91">
        <v>3</v>
      </c>
      <c r="F23" s="327">
        <v>3</v>
      </c>
      <c r="G23" s="327">
        <v>3</v>
      </c>
      <c r="H23" s="327">
        <v>3</v>
      </c>
      <c r="I23" s="327">
        <v>3</v>
      </c>
      <c r="J23" s="327">
        <v>3</v>
      </c>
      <c r="K23" s="327">
        <v>2</v>
      </c>
      <c r="L23" s="323"/>
      <c r="M23" s="183"/>
      <c r="N23" s="588"/>
      <c r="O23" s="1749">
        <f>SUM(C23:E23)</f>
        <v>9</v>
      </c>
      <c r="P23" s="183">
        <v>9</v>
      </c>
      <c r="Q23" s="183">
        <v>12</v>
      </c>
      <c r="R23" s="183">
        <v>11</v>
      </c>
      <c r="S23" s="325"/>
    </row>
    <row r="24" spans="1:19" s="570" customFormat="1" ht="9.75" customHeight="1">
      <c r="A24" s="208"/>
      <c r="B24" s="208"/>
      <c r="C24" s="1833">
        <f>SUM(C21:C23)</f>
        <v>752</v>
      </c>
      <c r="D24" s="107">
        <f>SUM(D21:D23)</f>
        <v>710</v>
      </c>
      <c r="E24" s="107">
        <f aca="true" t="shared" si="5" ref="E24:K24">SUM(E21:E23)</f>
        <v>801</v>
      </c>
      <c r="F24" s="107">
        <f t="shared" si="5"/>
        <v>622</v>
      </c>
      <c r="G24" s="107">
        <f t="shared" si="5"/>
        <v>679</v>
      </c>
      <c r="H24" s="107">
        <f t="shared" si="5"/>
        <v>692</v>
      </c>
      <c r="I24" s="107">
        <f t="shared" si="5"/>
        <v>830</v>
      </c>
      <c r="J24" s="107">
        <f t="shared" si="5"/>
        <v>626</v>
      </c>
      <c r="K24" s="107">
        <f t="shared" si="5"/>
        <v>772</v>
      </c>
      <c r="L24" s="591"/>
      <c r="M24" s="183"/>
      <c r="N24" s="592"/>
      <c r="O24" s="1744">
        <f>SUM(O21:O23)</f>
        <v>2263</v>
      </c>
      <c r="P24" s="590">
        <f>SUM(P21:P23)</f>
        <v>2201</v>
      </c>
      <c r="Q24" s="590">
        <f>SUM(Q21:Q23)</f>
        <v>2823</v>
      </c>
      <c r="R24" s="590">
        <f>SUM(R21:R23)</f>
        <v>2756</v>
      </c>
      <c r="S24" s="115"/>
    </row>
    <row r="25" spans="1:19" s="570" customFormat="1" ht="9.75" customHeight="1">
      <c r="A25" s="209"/>
      <c r="B25" s="209"/>
      <c r="C25" s="1744"/>
      <c r="D25" s="590"/>
      <c r="E25" s="590"/>
      <c r="F25" s="590"/>
      <c r="G25" s="590"/>
      <c r="H25" s="590"/>
      <c r="I25" s="590"/>
      <c r="J25" s="590"/>
      <c r="K25" s="590"/>
      <c r="L25" s="590"/>
      <c r="M25" s="183"/>
      <c r="N25" s="590"/>
      <c r="O25" s="1744"/>
      <c r="P25" s="107"/>
      <c r="Q25" s="107"/>
      <c r="R25" s="107"/>
      <c r="S25" s="400"/>
    </row>
    <row r="26" spans="1:19" s="570" customFormat="1" ht="9.75" customHeight="1">
      <c r="A26" s="2350" t="s">
        <v>541</v>
      </c>
      <c r="B26" s="2350"/>
      <c r="C26" s="1882"/>
      <c r="D26" s="593"/>
      <c r="E26" s="593"/>
      <c r="F26" s="593"/>
      <c r="G26" s="593"/>
      <c r="H26" s="593"/>
      <c r="I26" s="593"/>
      <c r="J26" s="593"/>
      <c r="K26" s="593"/>
      <c r="L26" s="596"/>
      <c r="M26" s="183"/>
      <c r="N26" s="594"/>
      <c r="O26" s="1887"/>
      <c r="P26" s="597"/>
      <c r="Q26" s="597"/>
      <c r="R26" s="597"/>
      <c r="S26" s="595"/>
    </row>
    <row r="27" spans="1:19" s="570" customFormat="1" ht="9.75" customHeight="1">
      <c r="A27" s="122"/>
      <c r="B27" s="584" t="s">
        <v>53</v>
      </c>
      <c r="C27" s="1776">
        <v>26299</v>
      </c>
      <c r="D27" s="322">
        <v>24798</v>
      </c>
      <c r="E27" s="322">
        <v>24118</v>
      </c>
      <c r="F27" s="322">
        <v>23527</v>
      </c>
      <c r="G27" s="322">
        <v>22238</v>
      </c>
      <c r="H27" s="322">
        <v>22086</v>
      </c>
      <c r="I27" s="322">
        <v>22900</v>
      </c>
      <c r="J27" s="322">
        <v>23932</v>
      </c>
      <c r="K27" s="322">
        <v>25705</v>
      </c>
      <c r="L27" s="598"/>
      <c r="M27" s="183"/>
      <c r="N27" s="447"/>
      <c r="O27" s="1743">
        <v>25075</v>
      </c>
      <c r="P27" s="91">
        <v>22411</v>
      </c>
      <c r="Q27" s="91">
        <v>22693</v>
      </c>
      <c r="R27" s="91">
        <v>25070</v>
      </c>
      <c r="S27" s="325"/>
    </row>
    <row r="28" spans="1:19" s="570" customFormat="1" ht="9.75" customHeight="1">
      <c r="A28" s="94"/>
      <c r="B28" s="584" t="s">
        <v>121</v>
      </c>
      <c r="C28" s="1776">
        <v>54196</v>
      </c>
      <c r="D28" s="322">
        <v>52784</v>
      </c>
      <c r="E28" s="322">
        <v>53317</v>
      </c>
      <c r="F28" s="322">
        <v>50568</v>
      </c>
      <c r="G28" s="322">
        <v>51061</v>
      </c>
      <c r="H28" s="417">
        <v>60440</v>
      </c>
      <c r="I28" s="417">
        <v>56747</v>
      </c>
      <c r="J28" s="417">
        <v>51963</v>
      </c>
      <c r="K28" s="417">
        <v>48184</v>
      </c>
      <c r="L28" s="599"/>
      <c r="M28" s="183"/>
      <c r="N28" s="449"/>
      <c r="O28" s="1750">
        <v>53439</v>
      </c>
      <c r="P28" s="332">
        <v>56035</v>
      </c>
      <c r="Q28" s="332">
        <v>54657</v>
      </c>
      <c r="R28" s="332">
        <v>47927</v>
      </c>
      <c r="S28" s="325"/>
    </row>
    <row r="29" spans="1:19" s="570" customFormat="1" ht="9.75" customHeight="1">
      <c r="A29" s="94"/>
      <c r="B29" s="584" t="s">
        <v>36</v>
      </c>
      <c r="C29" s="1776">
        <v>31236</v>
      </c>
      <c r="D29" s="322">
        <v>31325</v>
      </c>
      <c r="E29" s="322">
        <v>30705</v>
      </c>
      <c r="F29" s="322">
        <v>29459</v>
      </c>
      <c r="G29" s="322">
        <v>27392</v>
      </c>
      <c r="H29" s="417">
        <v>28242</v>
      </c>
      <c r="I29" s="417">
        <v>26848</v>
      </c>
      <c r="J29" s="417">
        <v>24114</v>
      </c>
      <c r="K29" s="417">
        <v>23196</v>
      </c>
      <c r="L29" s="599"/>
      <c r="M29" s="183"/>
      <c r="N29" s="449"/>
      <c r="O29" s="1750">
        <v>31086</v>
      </c>
      <c r="P29" s="332">
        <v>27486</v>
      </c>
      <c r="Q29" s="332">
        <v>27983</v>
      </c>
      <c r="R29" s="332">
        <v>21667</v>
      </c>
      <c r="S29" s="325"/>
    </row>
    <row r="30" spans="1:19" s="570" customFormat="1" ht="10.5" customHeight="1">
      <c r="A30" s="94"/>
      <c r="B30" s="584" t="s">
        <v>626</v>
      </c>
      <c r="C30" s="1841">
        <v>2673</v>
      </c>
      <c r="D30" s="422">
        <v>2707</v>
      </c>
      <c r="E30" s="422">
        <v>2807</v>
      </c>
      <c r="F30" s="422">
        <v>2898</v>
      </c>
      <c r="G30" s="422">
        <v>2996</v>
      </c>
      <c r="H30" s="384">
        <v>3092</v>
      </c>
      <c r="I30" s="384">
        <v>3230</v>
      </c>
      <c r="J30" s="384">
        <v>3247</v>
      </c>
      <c r="K30" s="384">
        <v>3344</v>
      </c>
      <c r="L30" s="600"/>
      <c r="M30" s="183"/>
      <c r="N30" s="586"/>
      <c r="O30" s="1751">
        <v>2729</v>
      </c>
      <c r="P30" s="380">
        <v>3105</v>
      </c>
      <c r="Q30" s="380">
        <v>3051</v>
      </c>
      <c r="R30" s="380">
        <v>3217</v>
      </c>
      <c r="S30" s="385"/>
    </row>
    <row r="31" spans="1:19" s="570" customFormat="1" ht="9.75" customHeight="1">
      <c r="A31" s="601"/>
      <c r="B31" s="601"/>
      <c r="C31" s="1883"/>
      <c r="D31" s="604"/>
      <c r="E31" s="604"/>
      <c r="F31" s="602"/>
      <c r="G31" s="602"/>
      <c r="H31" s="602"/>
      <c r="I31" s="602"/>
      <c r="J31" s="602"/>
      <c r="K31" s="602"/>
      <c r="L31" s="602"/>
      <c r="M31" s="603"/>
      <c r="N31" s="602"/>
      <c r="O31" s="1883"/>
      <c r="P31" s="604"/>
      <c r="Q31" s="604"/>
      <c r="R31" s="604"/>
      <c r="S31" s="602"/>
    </row>
    <row r="32" spans="1:19" s="570" customFormat="1" ht="9.75" customHeight="1">
      <c r="A32" s="2350" t="s">
        <v>528</v>
      </c>
      <c r="B32" s="2350"/>
      <c r="C32" s="1884"/>
      <c r="D32" s="609"/>
      <c r="E32" s="609"/>
      <c r="F32" s="605"/>
      <c r="G32" s="605"/>
      <c r="H32" s="605"/>
      <c r="I32" s="605"/>
      <c r="J32" s="605"/>
      <c r="K32" s="605"/>
      <c r="L32" s="606"/>
      <c r="M32" s="607"/>
      <c r="N32" s="608"/>
      <c r="O32" s="1888"/>
      <c r="P32" s="609"/>
      <c r="Q32" s="609"/>
      <c r="R32" s="609"/>
      <c r="S32" s="606"/>
    </row>
    <row r="33" spans="1:19" s="570" customFormat="1" ht="9.75" customHeight="1">
      <c r="A33" s="122"/>
      <c r="B33" s="584" t="s">
        <v>544</v>
      </c>
      <c r="C33" s="1885">
        <v>0.509</v>
      </c>
      <c r="D33" s="1585">
        <v>0.529</v>
      </c>
      <c r="E33" s="1585">
        <v>0.47</v>
      </c>
      <c r="F33" s="1585">
        <v>0.513</v>
      </c>
      <c r="G33" s="1585">
        <v>0.5</v>
      </c>
      <c r="H33" s="1585">
        <v>0.503</v>
      </c>
      <c r="I33" s="1578">
        <v>0.441</v>
      </c>
      <c r="J33" s="1578">
        <v>0.493</v>
      </c>
      <c r="K33" s="1578">
        <v>0.46</v>
      </c>
      <c r="L33" s="610"/>
      <c r="M33" s="611"/>
      <c r="N33" s="612"/>
      <c r="O33" s="1860">
        <v>0.502</v>
      </c>
      <c r="P33" s="1585">
        <v>0.479</v>
      </c>
      <c r="Q33" s="1585">
        <v>0.486</v>
      </c>
      <c r="R33" s="1585">
        <v>0.482</v>
      </c>
      <c r="S33" s="127"/>
    </row>
    <row r="34" spans="1:19" s="570" customFormat="1" ht="10.5" customHeight="1">
      <c r="A34" s="142"/>
      <c r="B34" s="584" t="s">
        <v>625</v>
      </c>
      <c r="C34" s="1885">
        <v>0.391</v>
      </c>
      <c r="D34" s="1585">
        <v>0.373</v>
      </c>
      <c r="E34" s="1585">
        <v>0.453</v>
      </c>
      <c r="F34" s="1585">
        <v>0.3</v>
      </c>
      <c r="G34" s="1585">
        <v>0.333</v>
      </c>
      <c r="H34" s="1585">
        <v>0.355</v>
      </c>
      <c r="I34" s="1579">
        <v>0.424</v>
      </c>
      <c r="J34" s="1579">
        <v>0.31</v>
      </c>
      <c r="K34" s="1579">
        <v>0.334</v>
      </c>
      <c r="L34" s="613"/>
      <c r="M34" s="614"/>
      <c r="N34" s="615"/>
      <c r="O34" s="1861">
        <v>0.407</v>
      </c>
      <c r="P34" s="1579">
        <v>0.372</v>
      </c>
      <c r="Q34" s="1579">
        <v>0.355</v>
      </c>
      <c r="R34" s="1579">
        <v>0.306</v>
      </c>
      <c r="S34" s="616"/>
    </row>
    <row r="35" spans="1:19" s="570" customFormat="1" ht="9.75" customHeight="1">
      <c r="A35" s="617"/>
      <c r="B35" s="584" t="s">
        <v>527</v>
      </c>
      <c r="C35" s="1776">
        <f>C18</f>
        <v>265</v>
      </c>
      <c r="D35" s="91">
        <f>D18</f>
        <v>249</v>
      </c>
      <c r="E35" s="91">
        <f aca="true" t="shared" si="6" ref="E35:K35">E18</f>
        <v>322</v>
      </c>
      <c r="F35" s="91">
        <f t="shared" si="6"/>
        <v>222</v>
      </c>
      <c r="G35" s="91">
        <f t="shared" si="6"/>
        <v>252</v>
      </c>
      <c r="H35" s="91">
        <f t="shared" si="6"/>
        <v>269</v>
      </c>
      <c r="I35" s="91">
        <f t="shared" si="6"/>
        <v>347</v>
      </c>
      <c r="J35" s="91">
        <f t="shared" si="6"/>
        <v>255</v>
      </c>
      <c r="K35" s="91">
        <f t="shared" si="6"/>
        <v>282</v>
      </c>
      <c r="L35" s="323"/>
      <c r="M35" s="618"/>
      <c r="N35" s="447"/>
      <c r="O35" s="1743">
        <f>O18</f>
        <v>836</v>
      </c>
      <c r="P35" s="91">
        <f>P18</f>
        <v>868</v>
      </c>
      <c r="Q35" s="91">
        <f>Q18</f>
        <v>1090</v>
      </c>
      <c r="R35" s="91">
        <f>R18</f>
        <v>992</v>
      </c>
      <c r="S35" s="616"/>
    </row>
    <row r="36" spans="1:19" s="570" customFormat="1" ht="10.5" customHeight="1">
      <c r="A36" s="142"/>
      <c r="B36" s="584" t="s">
        <v>624</v>
      </c>
      <c r="C36" s="1776">
        <v>-66</v>
      </c>
      <c r="D36" s="91">
        <v>-66</v>
      </c>
      <c r="E36" s="91">
        <v>-69</v>
      </c>
      <c r="F36" s="113">
        <v>-72</v>
      </c>
      <c r="G36" s="113">
        <v>-74</v>
      </c>
      <c r="H36" s="113">
        <v>-73</v>
      </c>
      <c r="I36" s="113">
        <v>-80</v>
      </c>
      <c r="J36" s="113">
        <v>-80</v>
      </c>
      <c r="K36" s="113">
        <v>-82</v>
      </c>
      <c r="L36" s="323"/>
      <c r="M36" s="619"/>
      <c r="N36" s="588"/>
      <c r="O36" s="1749">
        <f>SUM(C36:E36)</f>
        <v>-201</v>
      </c>
      <c r="P36" s="113">
        <v>-227</v>
      </c>
      <c r="Q36" s="113">
        <v>-299</v>
      </c>
      <c r="R36" s="113">
        <v>-314</v>
      </c>
      <c r="S36" s="325"/>
    </row>
    <row r="37" spans="1:19" s="570" customFormat="1" ht="10.5" customHeight="1">
      <c r="A37" s="94"/>
      <c r="B37" s="584" t="s">
        <v>623</v>
      </c>
      <c r="C37" s="1833">
        <f>SUM(C35:C36)</f>
        <v>199</v>
      </c>
      <c r="D37" s="107">
        <f>SUM(D35:D36)</f>
        <v>183</v>
      </c>
      <c r="E37" s="107">
        <f aca="true" t="shared" si="7" ref="E37:K37">SUM(E35:E36)</f>
        <v>253</v>
      </c>
      <c r="F37" s="107">
        <f t="shared" si="7"/>
        <v>150</v>
      </c>
      <c r="G37" s="107">
        <f t="shared" si="7"/>
        <v>178</v>
      </c>
      <c r="H37" s="107">
        <f t="shared" si="7"/>
        <v>196</v>
      </c>
      <c r="I37" s="107">
        <f t="shared" si="7"/>
        <v>267</v>
      </c>
      <c r="J37" s="107">
        <f t="shared" si="7"/>
        <v>175</v>
      </c>
      <c r="K37" s="107">
        <f t="shared" si="7"/>
        <v>200</v>
      </c>
      <c r="L37" s="620"/>
      <c r="M37" s="621"/>
      <c r="N37" s="592"/>
      <c r="O37" s="1744">
        <f>SUM(O35:O36)</f>
        <v>635</v>
      </c>
      <c r="P37" s="107">
        <f>SUM(P35:P36)</f>
        <v>641</v>
      </c>
      <c r="Q37" s="107">
        <f>SUM(Q35:Q36)</f>
        <v>791</v>
      </c>
      <c r="R37" s="107">
        <f>SUM(R35:R36)</f>
        <v>678</v>
      </c>
      <c r="S37" s="115"/>
    </row>
    <row r="38" spans="1:19" s="570" customFormat="1" ht="9.75" customHeight="1">
      <c r="A38" s="571"/>
      <c r="B38" s="571"/>
      <c r="C38" s="1749"/>
      <c r="D38" s="113"/>
      <c r="E38" s="113"/>
      <c r="F38" s="183"/>
      <c r="G38" s="183"/>
      <c r="H38" s="183"/>
      <c r="I38" s="183"/>
      <c r="J38" s="183"/>
      <c r="K38" s="183"/>
      <c r="L38" s="183"/>
      <c r="M38" s="183"/>
      <c r="N38" s="183"/>
      <c r="O38" s="1749"/>
      <c r="P38" s="113"/>
      <c r="Q38" s="113"/>
      <c r="R38" s="113"/>
      <c r="S38" s="623"/>
    </row>
    <row r="39" spans="1:19" s="570" customFormat="1" ht="9.75" customHeight="1">
      <c r="A39" s="2350" t="s">
        <v>221</v>
      </c>
      <c r="B39" s="2350"/>
      <c r="C39" s="1886"/>
      <c r="D39" s="1196"/>
      <c r="E39" s="1196"/>
      <c r="F39" s="304"/>
      <c r="G39" s="304"/>
      <c r="H39" s="304"/>
      <c r="I39" s="304"/>
      <c r="J39" s="304"/>
      <c r="K39" s="304"/>
      <c r="L39" s="625"/>
      <c r="M39" s="178"/>
      <c r="N39" s="303"/>
      <c r="O39" s="1889"/>
      <c r="P39" s="304"/>
      <c r="Q39" s="304"/>
      <c r="R39" s="304"/>
      <c r="S39" s="58"/>
    </row>
    <row r="40" spans="1:19" s="570" customFormat="1" ht="9.75" customHeight="1">
      <c r="A40" s="122"/>
      <c r="B40" s="1197" t="s">
        <v>460</v>
      </c>
      <c r="C40" s="1996">
        <v>16106</v>
      </c>
      <c r="D40" s="1997">
        <v>18375</v>
      </c>
      <c r="E40" s="1997">
        <v>19755</v>
      </c>
      <c r="F40" s="1997">
        <v>21311</v>
      </c>
      <c r="G40" s="1997">
        <v>15405</v>
      </c>
      <c r="H40" s="1997">
        <v>13816</v>
      </c>
      <c r="I40" s="1997">
        <v>14331</v>
      </c>
      <c r="J40" s="1997">
        <v>8783</v>
      </c>
      <c r="K40" s="1997">
        <v>8557</v>
      </c>
      <c r="L40" s="1998"/>
      <c r="M40" s="1999"/>
      <c r="N40" s="2000"/>
      <c r="O40" s="2001">
        <f>C40</f>
        <v>16106</v>
      </c>
      <c r="P40" s="1997">
        <v>15405</v>
      </c>
      <c r="Q40" s="1997">
        <v>21311</v>
      </c>
      <c r="R40" s="1997">
        <v>8783</v>
      </c>
      <c r="S40" s="2002"/>
    </row>
    <row r="41" spans="1:19" s="570" customFormat="1" ht="9.75" customHeight="1">
      <c r="A41" s="122"/>
      <c r="B41" s="1197" t="s">
        <v>220</v>
      </c>
      <c r="C41" s="2003">
        <v>1416</v>
      </c>
      <c r="D41" s="2004">
        <v>1304</v>
      </c>
      <c r="E41" s="2004">
        <v>1298</v>
      </c>
      <c r="F41" s="2004">
        <v>1314</v>
      </c>
      <c r="G41" s="2004">
        <v>1327</v>
      </c>
      <c r="H41" s="2004">
        <v>1262</v>
      </c>
      <c r="I41" s="2004">
        <v>1237</v>
      </c>
      <c r="J41" s="2004">
        <v>1260</v>
      </c>
      <c r="K41" s="2004">
        <v>1301</v>
      </c>
      <c r="L41" s="2005"/>
      <c r="M41" s="1978"/>
      <c r="N41" s="2006"/>
      <c r="O41" s="2007">
        <f>C41</f>
        <v>1416</v>
      </c>
      <c r="P41" s="2004">
        <v>1327</v>
      </c>
      <c r="Q41" s="2004">
        <v>1314</v>
      </c>
      <c r="R41" s="2004">
        <v>1260</v>
      </c>
      <c r="S41" s="2008"/>
    </row>
    <row r="42" spans="1:19" s="570" customFormat="1" ht="9" customHeight="1">
      <c r="A42" s="626"/>
      <c r="B42" s="2009"/>
      <c r="C42" s="2010"/>
      <c r="D42" s="2010"/>
      <c r="E42" s="2011"/>
      <c r="F42" s="2011"/>
      <c r="G42" s="2011"/>
      <c r="H42" s="2011"/>
      <c r="I42" s="2011"/>
      <c r="J42" s="2011"/>
      <c r="K42" s="2011"/>
      <c r="L42" s="2011"/>
      <c r="M42" s="2010"/>
      <c r="N42" s="2010"/>
      <c r="O42" s="2011"/>
      <c r="P42" s="2011"/>
      <c r="Q42" s="2011"/>
      <c r="R42" s="2011"/>
      <c r="S42" s="2012"/>
    </row>
    <row r="43" spans="1:19" s="629" customFormat="1" ht="18" customHeight="1">
      <c r="A43" s="338">
        <v>1</v>
      </c>
      <c r="B43" s="2392" t="s">
        <v>849</v>
      </c>
      <c r="C43" s="2392"/>
      <c r="D43" s="2392"/>
      <c r="E43" s="2392"/>
      <c r="F43" s="2392"/>
      <c r="G43" s="2392"/>
      <c r="H43" s="2392"/>
      <c r="I43" s="2392"/>
      <c r="J43" s="2392"/>
      <c r="K43" s="2392"/>
      <c r="L43" s="2392"/>
      <c r="M43" s="2392"/>
      <c r="N43" s="2392"/>
      <c r="O43" s="2392"/>
      <c r="P43" s="2392"/>
      <c r="Q43" s="2392"/>
      <c r="R43" s="2392"/>
      <c r="S43" s="2392"/>
    </row>
    <row r="44" spans="1:19" s="629" customFormat="1" ht="18.75" customHeight="1">
      <c r="A44" s="338">
        <v>2</v>
      </c>
      <c r="B44" s="2392" t="s">
        <v>831</v>
      </c>
      <c r="C44" s="2392"/>
      <c r="D44" s="2392"/>
      <c r="E44" s="2392"/>
      <c r="F44" s="2392"/>
      <c r="G44" s="2392"/>
      <c r="H44" s="2392"/>
      <c r="I44" s="2392"/>
      <c r="J44" s="2392"/>
      <c r="K44" s="2392"/>
      <c r="L44" s="2392"/>
      <c r="M44" s="2392"/>
      <c r="N44" s="2392"/>
      <c r="O44" s="2392"/>
      <c r="P44" s="2392"/>
      <c r="Q44" s="2392"/>
      <c r="R44" s="2392"/>
      <c r="S44" s="2392"/>
    </row>
    <row r="45" spans="1:19" s="570" customFormat="1" ht="9" customHeight="1">
      <c r="A45" s="630">
        <v>3</v>
      </c>
      <c r="B45" s="2429" t="s">
        <v>545</v>
      </c>
      <c r="C45" s="2429"/>
      <c r="D45" s="2429"/>
      <c r="E45" s="2429"/>
      <c r="F45" s="2429"/>
      <c r="G45" s="2429"/>
      <c r="H45" s="2429"/>
      <c r="I45" s="2429"/>
      <c r="J45" s="2429"/>
      <c r="K45" s="2429"/>
      <c r="L45" s="2429"/>
      <c r="M45" s="2429"/>
      <c r="N45" s="2429"/>
      <c r="O45" s="2429"/>
      <c r="P45" s="2429"/>
      <c r="Q45" s="2429"/>
      <c r="R45" s="2429"/>
      <c r="S45" s="2429"/>
    </row>
    <row r="46" spans="1:19" s="570" customFormat="1" ht="9" customHeight="1">
      <c r="A46" s="630">
        <v>4</v>
      </c>
      <c r="B46" s="2429" t="s">
        <v>219</v>
      </c>
      <c r="C46" s="2429"/>
      <c r="D46" s="2429"/>
      <c r="E46" s="2429"/>
      <c r="F46" s="2429"/>
      <c r="G46" s="2429"/>
      <c r="H46" s="2429"/>
      <c r="I46" s="2429"/>
      <c r="J46" s="2429"/>
      <c r="K46" s="2429"/>
      <c r="L46" s="2429"/>
      <c r="M46" s="2429"/>
      <c r="N46" s="2429"/>
      <c r="O46" s="2429"/>
      <c r="P46" s="2429"/>
      <c r="Q46" s="2429"/>
      <c r="R46" s="2429"/>
      <c r="S46" s="2429"/>
    </row>
    <row r="47" spans="1:19" s="570" customFormat="1" ht="9" customHeight="1">
      <c r="A47" s="631" t="s">
        <v>223</v>
      </c>
      <c r="B47" s="2429" t="s">
        <v>529</v>
      </c>
      <c r="C47" s="2429"/>
      <c r="D47" s="2429"/>
      <c r="E47" s="2429"/>
      <c r="F47" s="2429"/>
      <c r="G47" s="2429"/>
      <c r="H47" s="2429"/>
      <c r="I47" s="2429"/>
      <c r="J47" s="2429"/>
      <c r="K47" s="2429"/>
      <c r="L47" s="2429"/>
      <c r="M47" s="2429"/>
      <c r="N47" s="2429"/>
      <c r="O47" s="2429"/>
      <c r="P47" s="2429"/>
      <c r="Q47" s="2429"/>
      <c r="R47" s="2429"/>
      <c r="S47" s="2429"/>
    </row>
  </sheetData>
  <sheetProtection/>
  <mergeCells count="14">
    <mergeCell ref="B47:S47"/>
    <mergeCell ref="B44:S44"/>
    <mergeCell ref="B46:S46"/>
    <mergeCell ref="A1:S1"/>
    <mergeCell ref="A26:B26"/>
    <mergeCell ref="A32:B32"/>
    <mergeCell ref="A39:B39"/>
    <mergeCell ref="A17:B17"/>
    <mergeCell ref="A3:B3"/>
    <mergeCell ref="A6:B6"/>
    <mergeCell ref="A18:B18"/>
    <mergeCell ref="A20:B20"/>
    <mergeCell ref="B43:S43"/>
    <mergeCell ref="B45:S45"/>
  </mergeCells>
  <printOptions horizontalCentered="1"/>
  <pageMargins left="0.2362204724409449" right="0.2362204724409449" top="0.2755905511811024" bottom="0.2362204724409449" header="0.11811023622047245" footer="0.11811023622047245"/>
  <pageSetup horizontalDpi="600" verticalDpi="600" orientation="landscape" scale="96" r:id="rId1"/>
</worksheet>
</file>

<file path=xl/worksheets/sheet16.xml><?xml version="1.0" encoding="utf-8"?>
<worksheet xmlns="http://schemas.openxmlformats.org/spreadsheetml/2006/main" xmlns:r="http://schemas.openxmlformats.org/officeDocument/2006/relationships">
  <dimension ref="A1:T45"/>
  <sheetViews>
    <sheetView zoomScalePageLayoutView="0" workbookViewId="0" topLeftCell="A1">
      <selection activeCell="A2" sqref="A2"/>
    </sheetView>
  </sheetViews>
  <sheetFormatPr defaultColWidth="9.140625" defaultRowHeight="12.75"/>
  <cols>
    <col min="1" max="2" width="2.140625" style="668" customWidth="1"/>
    <col min="3" max="3" width="37.421875" style="668" customWidth="1"/>
    <col min="4" max="4" width="10.28125" style="668" bestFit="1" customWidth="1"/>
    <col min="5" max="5" width="8.140625" style="669" customWidth="1"/>
    <col min="6" max="6" width="8.140625" style="670" customWidth="1"/>
    <col min="7" max="12" width="8.140625" style="667" customWidth="1"/>
    <col min="13" max="13" width="1.28515625" style="667" customWidth="1"/>
    <col min="14" max="14" width="1.7109375" style="667" customWidth="1"/>
    <col min="15" max="15" width="1.28515625" style="671" customWidth="1"/>
    <col min="16" max="19" width="8.140625" style="667" customWidth="1"/>
    <col min="20" max="20" width="1.28515625" style="672" customWidth="1"/>
    <col min="21" max="21" width="9.140625" style="672" customWidth="1"/>
    <col min="22" max="22" width="9.140625" style="667" customWidth="1"/>
    <col min="23" max="23" width="9.140625" style="673" customWidth="1"/>
    <col min="24" max="25" width="9.140625" style="674" customWidth="1"/>
    <col min="26" max="26" width="9.140625" style="667" customWidth="1"/>
    <col min="27" max="16384" width="9.140625" style="667" customWidth="1"/>
  </cols>
  <sheetData>
    <row r="1" spans="1:20" ht="15.75" customHeight="1">
      <c r="A1" s="2352" t="s">
        <v>886</v>
      </c>
      <c r="B1" s="2352"/>
      <c r="C1" s="2352"/>
      <c r="D1" s="2352"/>
      <c r="E1" s="2352"/>
      <c r="F1" s="2352"/>
      <c r="G1" s="2352"/>
      <c r="H1" s="2352"/>
      <c r="I1" s="2352"/>
      <c r="J1" s="2352"/>
      <c r="K1" s="2352"/>
      <c r="L1" s="2352"/>
      <c r="M1" s="2352"/>
      <c r="N1" s="2352"/>
      <c r="O1" s="2352"/>
      <c r="P1" s="2352"/>
      <c r="Q1" s="2352"/>
      <c r="R1" s="2352"/>
      <c r="S1" s="2352"/>
      <c r="T1" s="2352"/>
    </row>
    <row r="2" spans="1:20" s="638" customFormat="1" ht="8.25" customHeight="1">
      <c r="A2" s="59"/>
      <c r="B2" s="59"/>
      <c r="C2" s="59"/>
      <c r="D2" s="57"/>
      <c r="E2" s="57"/>
      <c r="F2" s="57"/>
      <c r="G2" s="57"/>
      <c r="H2" s="57"/>
      <c r="I2" s="57"/>
      <c r="J2" s="57"/>
      <c r="K2" s="57"/>
      <c r="L2" s="57"/>
      <c r="M2" s="57"/>
      <c r="N2" s="69"/>
      <c r="O2" s="69"/>
      <c r="P2" s="57"/>
      <c r="Q2" s="1596"/>
      <c r="R2" s="1596"/>
      <c r="S2" s="57"/>
      <c r="T2" s="209"/>
    </row>
    <row r="3" spans="1:20" s="638" customFormat="1" ht="10.5" customHeight="1">
      <c r="A3" s="2338" t="s">
        <v>511</v>
      </c>
      <c r="B3" s="2338"/>
      <c r="C3" s="2338"/>
      <c r="D3" s="303"/>
      <c r="E3" s="304"/>
      <c r="F3" s="304"/>
      <c r="G3" s="304"/>
      <c r="H3" s="304"/>
      <c r="I3" s="304"/>
      <c r="J3" s="304"/>
      <c r="K3" s="304"/>
      <c r="L3" s="304"/>
      <c r="M3" s="305"/>
      <c r="N3" s="639"/>
      <c r="O3" s="303"/>
      <c r="P3" s="1633" t="s">
        <v>740</v>
      </c>
      <c r="Q3" s="61" t="s">
        <v>22</v>
      </c>
      <c r="R3" s="61" t="s">
        <v>22</v>
      </c>
      <c r="S3" s="61" t="s">
        <v>23</v>
      </c>
      <c r="T3" s="574"/>
    </row>
    <row r="4" spans="1:20" s="638" customFormat="1" ht="10.5" customHeight="1">
      <c r="A4" s="309"/>
      <c r="B4" s="309"/>
      <c r="C4" s="309"/>
      <c r="D4" s="63" t="s">
        <v>838</v>
      </c>
      <c r="E4" s="64" t="s">
        <v>733</v>
      </c>
      <c r="F4" s="64" t="s">
        <v>238</v>
      </c>
      <c r="G4" s="64" t="s">
        <v>512</v>
      </c>
      <c r="H4" s="64" t="s">
        <v>513</v>
      </c>
      <c r="I4" s="64" t="s">
        <v>514</v>
      </c>
      <c r="J4" s="64" t="s">
        <v>515</v>
      </c>
      <c r="K4" s="64" t="s">
        <v>516</v>
      </c>
      <c r="L4" s="64" t="s">
        <v>517</v>
      </c>
      <c r="M4" s="310"/>
      <c r="N4" s="178"/>
      <c r="O4" s="311"/>
      <c r="P4" s="1634" t="s">
        <v>837</v>
      </c>
      <c r="Q4" s="64" t="s">
        <v>837</v>
      </c>
      <c r="R4" s="64" t="s">
        <v>24</v>
      </c>
      <c r="S4" s="64" t="s">
        <v>24</v>
      </c>
      <c r="T4" s="312"/>
    </row>
    <row r="5" spans="1:20" s="638" customFormat="1" ht="10.5" customHeight="1">
      <c r="A5" s="576"/>
      <c r="B5" s="576"/>
      <c r="C5" s="576"/>
      <c r="D5" s="640"/>
      <c r="E5" s="641"/>
      <c r="F5" s="641"/>
      <c r="G5" s="641"/>
      <c r="H5" s="641"/>
      <c r="I5" s="641"/>
      <c r="J5" s="641"/>
      <c r="K5" s="641"/>
      <c r="L5" s="641"/>
      <c r="M5" s="641"/>
      <c r="N5" s="642"/>
      <c r="O5" s="641"/>
      <c r="P5" s="640"/>
      <c r="Q5" s="641"/>
      <c r="R5" s="641"/>
      <c r="S5" s="641"/>
      <c r="T5" s="641"/>
    </row>
    <row r="6" spans="1:20" s="638" customFormat="1" ht="10.5" customHeight="1">
      <c r="A6" s="2350" t="s">
        <v>536</v>
      </c>
      <c r="B6" s="2350"/>
      <c r="C6" s="2350"/>
      <c r="D6" s="643"/>
      <c r="E6" s="644"/>
      <c r="F6" s="644"/>
      <c r="G6" s="644"/>
      <c r="H6" s="644"/>
      <c r="I6" s="644"/>
      <c r="J6" s="644"/>
      <c r="K6" s="644"/>
      <c r="L6" s="644"/>
      <c r="M6" s="645"/>
      <c r="N6" s="642"/>
      <c r="O6" s="646"/>
      <c r="P6" s="1665"/>
      <c r="Q6" s="644"/>
      <c r="R6" s="644"/>
      <c r="S6" s="644"/>
      <c r="T6" s="645"/>
    </row>
    <row r="7" spans="1:20" s="638" customFormat="1" ht="10.5" customHeight="1">
      <c r="A7" s="122"/>
      <c r="B7" s="2433" t="s">
        <v>122</v>
      </c>
      <c r="C7" s="2433"/>
      <c r="D7" s="1776">
        <v>172</v>
      </c>
      <c r="E7" s="91">
        <v>185</v>
      </c>
      <c r="F7" s="91">
        <v>179</v>
      </c>
      <c r="G7" s="91">
        <v>183</v>
      </c>
      <c r="H7" s="91">
        <v>183</v>
      </c>
      <c r="I7" s="91">
        <v>178</v>
      </c>
      <c r="J7" s="91">
        <v>179</v>
      </c>
      <c r="K7" s="91">
        <v>176</v>
      </c>
      <c r="L7" s="91">
        <v>176</v>
      </c>
      <c r="M7" s="323"/>
      <c r="N7" s="183"/>
      <c r="O7" s="447"/>
      <c r="P7" s="1743">
        <f>SUM(D7:F7)</f>
        <v>536</v>
      </c>
      <c r="Q7" s="322">
        <v>540</v>
      </c>
      <c r="R7" s="322">
        <v>723</v>
      </c>
      <c r="S7" s="322">
        <v>722</v>
      </c>
      <c r="T7" s="325"/>
    </row>
    <row r="8" spans="1:20" s="638" customFormat="1" ht="10.5" customHeight="1">
      <c r="A8" s="122"/>
      <c r="B8" s="2433" t="s">
        <v>555</v>
      </c>
      <c r="C8" s="2433"/>
      <c r="D8" s="1841">
        <v>11</v>
      </c>
      <c r="E8" s="384">
        <v>25</v>
      </c>
      <c r="F8" s="384">
        <v>-45</v>
      </c>
      <c r="G8" s="422">
        <v>27</v>
      </c>
      <c r="H8" s="422">
        <v>61</v>
      </c>
      <c r="I8" s="422">
        <v>-97</v>
      </c>
      <c r="J8" s="422">
        <v>-95</v>
      </c>
      <c r="K8" s="422">
        <v>-78</v>
      </c>
      <c r="L8" s="422">
        <v>319</v>
      </c>
      <c r="M8" s="182"/>
      <c r="N8" s="183"/>
      <c r="O8" s="586"/>
      <c r="P8" s="1751">
        <f>SUM(D8:F8)</f>
        <v>-9</v>
      </c>
      <c r="Q8" s="585">
        <v>-131</v>
      </c>
      <c r="R8" s="585">
        <v>-104</v>
      </c>
      <c r="S8" s="585">
        <v>152</v>
      </c>
      <c r="T8" s="385"/>
    </row>
    <row r="9" spans="1:20" s="638" customFormat="1" ht="10.5" customHeight="1">
      <c r="A9" s="122"/>
      <c r="B9" s="2433" t="s">
        <v>629</v>
      </c>
      <c r="C9" s="2433"/>
      <c r="D9" s="1776">
        <f>SUM(D7:D8)</f>
        <v>183</v>
      </c>
      <c r="E9" s="91">
        <f>SUM(E7:E8)</f>
        <v>210</v>
      </c>
      <c r="F9" s="91">
        <f aca="true" t="shared" si="0" ref="F9:L9">SUM(F7:F8)</f>
        <v>134</v>
      </c>
      <c r="G9" s="91">
        <f t="shared" si="0"/>
        <v>210</v>
      </c>
      <c r="H9" s="91">
        <f t="shared" si="0"/>
        <v>244</v>
      </c>
      <c r="I9" s="91">
        <f t="shared" si="0"/>
        <v>81</v>
      </c>
      <c r="J9" s="91">
        <f t="shared" si="0"/>
        <v>84</v>
      </c>
      <c r="K9" s="91">
        <f t="shared" si="0"/>
        <v>98</v>
      </c>
      <c r="L9" s="91">
        <f t="shared" si="0"/>
        <v>495</v>
      </c>
      <c r="M9" s="323"/>
      <c r="N9" s="183"/>
      <c r="O9" s="447"/>
      <c r="P9" s="1743">
        <f>SUM(P7:P8)</f>
        <v>527</v>
      </c>
      <c r="Q9" s="322">
        <f>SUM(Q7:Q8)</f>
        <v>409</v>
      </c>
      <c r="R9" s="322">
        <f>SUM(R7:R8)</f>
        <v>619</v>
      </c>
      <c r="S9" s="322">
        <f>SUM(S7:S8)</f>
        <v>874</v>
      </c>
      <c r="T9" s="325"/>
    </row>
    <row r="10" spans="1:20" s="638" customFormat="1" ht="10.5" customHeight="1">
      <c r="A10" s="122"/>
      <c r="B10" s="2433" t="s">
        <v>632</v>
      </c>
      <c r="C10" s="2433"/>
      <c r="D10" s="1776">
        <v>44</v>
      </c>
      <c r="E10" s="91">
        <v>1</v>
      </c>
      <c r="F10" s="91">
        <v>12</v>
      </c>
      <c r="G10" s="332">
        <v>5</v>
      </c>
      <c r="H10" s="332">
        <v>3</v>
      </c>
      <c r="I10" s="332">
        <v>3</v>
      </c>
      <c r="J10" s="332">
        <v>9</v>
      </c>
      <c r="K10" s="332">
        <v>9</v>
      </c>
      <c r="L10" s="332">
        <v>3</v>
      </c>
      <c r="M10" s="92"/>
      <c r="N10" s="113"/>
      <c r="O10" s="378"/>
      <c r="P10" s="1750">
        <f>SUM(D10:F10)</f>
        <v>57</v>
      </c>
      <c r="Q10" s="332">
        <v>15</v>
      </c>
      <c r="R10" s="332">
        <v>20</v>
      </c>
      <c r="S10" s="332">
        <v>22</v>
      </c>
      <c r="T10" s="325"/>
    </row>
    <row r="11" spans="1:20" s="638" customFormat="1" ht="10.5" customHeight="1">
      <c r="A11" s="122"/>
      <c r="B11" s="2433" t="s">
        <v>631</v>
      </c>
      <c r="C11" s="2433"/>
      <c r="D11" s="1841">
        <v>-11</v>
      </c>
      <c r="E11" s="384">
        <v>5</v>
      </c>
      <c r="F11" s="384">
        <v>-6</v>
      </c>
      <c r="G11" s="380">
        <v>-18</v>
      </c>
      <c r="H11" s="380">
        <v>-16</v>
      </c>
      <c r="I11" s="380">
        <v>-14</v>
      </c>
      <c r="J11" s="380">
        <v>-5</v>
      </c>
      <c r="K11" s="380">
        <v>6</v>
      </c>
      <c r="L11" s="380">
        <v>-4</v>
      </c>
      <c r="M11" s="388"/>
      <c r="N11" s="113"/>
      <c r="O11" s="383"/>
      <c r="P11" s="1751">
        <f>SUM(D11:F11)</f>
        <v>-12</v>
      </c>
      <c r="Q11" s="380">
        <v>-35</v>
      </c>
      <c r="R11" s="380">
        <v>-53</v>
      </c>
      <c r="S11" s="380">
        <v>111</v>
      </c>
      <c r="T11" s="385"/>
    </row>
    <row r="12" spans="1:20" s="638" customFormat="1" ht="10.5" customHeight="1">
      <c r="A12" s="94"/>
      <c r="B12" s="2433" t="s">
        <v>123</v>
      </c>
      <c r="C12" s="2433"/>
      <c r="D12" s="1776">
        <f>SUM(D10:D11)</f>
        <v>33</v>
      </c>
      <c r="E12" s="91">
        <f>SUM(E10:E11)</f>
        <v>6</v>
      </c>
      <c r="F12" s="91">
        <f aca="true" t="shared" si="1" ref="F12:L12">SUM(F10:F11)</f>
        <v>6</v>
      </c>
      <c r="G12" s="91">
        <f t="shared" si="1"/>
        <v>-13</v>
      </c>
      <c r="H12" s="91">
        <f t="shared" si="1"/>
        <v>-13</v>
      </c>
      <c r="I12" s="91">
        <f t="shared" si="1"/>
        <v>-11</v>
      </c>
      <c r="J12" s="91">
        <f t="shared" si="1"/>
        <v>4</v>
      </c>
      <c r="K12" s="91">
        <f t="shared" si="1"/>
        <v>15</v>
      </c>
      <c r="L12" s="91">
        <f t="shared" si="1"/>
        <v>-1</v>
      </c>
      <c r="M12" s="323"/>
      <c r="N12" s="183"/>
      <c r="O12" s="447"/>
      <c r="P12" s="1743">
        <f>SUM(P10:P11)</f>
        <v>45</v>
      </c>
      <c r="Q12" s="322">
        <f>SUM(Q10:Q11)</f>
        <v>-20</v>
      </c>
      <c r="R12" s="322">
        <f>SUM(R10:R11)</f>
        <v>-33</v>
      </c>
      <c r="S12" s="322">
        <f>SUM(S10:S11)</f>
        <v>133</v>
      </c>
      <c r="T12" s="325"/>
    </row>
    <row r="13" spans="1:20" s="638" customFormat="1" ht="10.5" customHeight="1">
      <c r="A13" s="122"/>
      <c r="B13" s="2433" t="s">
        <v>452</v>
      </c>
      <c r="C13" s="2433"/>
      <c r="D13" s="1841">
        <v>324</v>
      </c>
      <c r="E13" s="384">
        <v>282</v>
      </c>
      <c r="F13" s="384">
        <v>324</v>
      </c>
      <c r="G13" s="585">
        <v>334</v>
      </c>
      <c r="H13" s="585">
        <v>365</v>
      </c>
      <c r="I13" s="585">
        <v>301</v>
      </c>
      <c r="J13" s="585">
        <v>295</v>
      </c>
      <c r="K13" s="585">
        <v>425</v>
      </c>
      <c r="L13" s="585">
        <v>288</v>
      </c>
      <c r="M13" s="182"/>
      <c r="N13" s="183"/>
      <c r="O13" s="586"/>
      <c r="P13" s="1746">
        <f>SUM(D13:F13)</f>
        <v>930</v>
      </c>
      <c r="Q13" s="422">
        <v>961</v>
      </c>
      <c r="R13" s="422">
        <v>1295</v>
      </c>
      <c r="S13" s="422">
        <v>1351</v>
      </c>
      <c r="T13" s="385"/>
    </row>
    <row r="14" spans="1:20" s="638" customFormat="1" ht="10.5" customHeight="1">
      <c r="A14" s="122"/>
      <c r="B14" s="2433" t="s">
        <v>125</v>
      </c>
      <c r="C14" s="2433"/>
      <c r="D14" s="1776">
        <f>D9-D12-D13</f>
        <v>-174</v>
      </c>
      <c r="E14" s="91">
        <f>E9-E12-E13</f>
        <v>-78</v>
      </c>
      <c r="F14" s="91">
        <f aca="true" t="shared" si="2" ref="F14:L14">F9-F12-F13</f>
        <v>-196</v>
      </c>
      <c r="G14" s="91">
        <f t="shared" si="2"/>
        <v>-111</v>
      </c>
      <c r="H14" s="91">
        <f t="shared" si="2"/>
        <v>-108</v>
      </c>
      <c r="I14" s="91">
        <f t="shared" si="2"/>
        <v>-209</v>
      </c>
      <c r="J14" s="91">
        <f t="shared" si="2"/>
        <v>-215</v>
      </c>
      <c r="K14" s="91">
        <f t="shared" si="2"/>
        <v>-342</v>
      </c>
      <c r="L14" s="91">
        <f t="shared" si="2"/>
        <v>208</v>
      </c>
      <c r="M14" s="323"/>
      <c r="N14" s="183"/>
      <c r="O14" s="447"/>
      <c r="P14" s="1743">
        <f>P9-P12-P13</f>
        <v>-448</v>
      </c>
      <c r="Q14" s="322">
        <f>Q9-Q12-Q13</f>
        <v>-532</v>
      </c>
      <c r="R14" s="322">
        <f>R9-R12-R13</f>
        <v>-643</v>
      </c>
      <c r="S14" s="322">
        <f>S9-S12-S13</f>
        <v>-610</v>
      </c>
      <c r="T14" s="325"/>
    </row>
    <row r="15" spans="1:20" s="638" customFormat="1" ht="10.5" customHeight="1">
      <c r="A15" s="94"/>
      <c r="B15" s="2433" t="s">
        <v>630</v>
      </c>
      <c r="C15" s="2433"/>
      <c r="D15" s="1776">
        <v>-127</v>
      </c>
      <c r="E15" s="91">
        <v>-116</v>
      </c>
      <c r="F15" s="91">
        <v>-98</v>
      </c>
      <c r="G15" s="183">
        <v>-108</v>
      </c>
      <c r="H15" s="183">
        <v>-60</v>
      </c>
      <c r="I15" s="183">
        <v>-177</v>
      </c>
      <c r="J15" s="183">
        <v>-165</v>
      </c>
      <c r="K15" s="183">
        <v>-182</v>
      </c>
      <c r="L15" s="183">
        <v>-140</v>
      </c>
      <c r="M15" s="323"/>
      <c r="N15" s="183"/>
      <c r="O15" s="588"/>
      <c r="P15" s="1749">
        <f>SUM(D15:F15)</f>
        <v>-341</v>
      </c>
      <c r="Q15" s="183">
        <v>-402</v>
      </c>
      <c r="R15" s="183">
        <v>-510</v>
      </c>
      <c r="S15" s="183">
        <v>-675</v>
      </c>
      <c r="T15" s="325"/>
    </row>
    <row r="16" spans="1:20" s="638" customFormat="1" ht="10.5" customHeight="1">
      <c r="A16" s="2430" t="s">
        <v>126</v>
      </c>
      <c r="B16" s="2430"/>
      <c r="C16" s="2430"/>
      <c r="D16" s="1833">
        <f>D14-D15</f>
        <v>-47</v>
      </c>
      <c r="E16" s="107">
        <f>E14-E15</f>
        <v>38</v>
      </c>
      <c r="F16" s="107">
        <f aca="true" t="shared" si="3" ref="F16:L16">F14-F15</f>
        <v>-98</v>
      </c>
      <c r="G16" s="107">
        <f t="shared" si="3"/>
        <v>-3</v>
      </c>
      <c r="H16" s="107">
        <f t="shared" si="3"/>
        <v>-48</v>
      </c>
      <c r="I16" s="107">
        <f t="shared" si="3"/>
        <v>-32</v>
      </c>
      <c r="J16" s="107">
        <f t="shared" si="3"/>
        <v>-50</v>
      </c>
      <c r="K16" s="107">
        <f t="shared" si="3"/>
        <v>-160</v>
      </c>
      <c r="L16" s="107">
        <f t="shared" si="3"/>
        <v>348</v>
      </c>
      <c r="M16" s="591"/>
      <c r="N16" s="183"/>
      <c r="O16" s="592"/>
      <c r="P16" s="1744">
        <f>P14-P15</f>
        <v>-107</v>
      </c>
      <c r="Q16" s="590">
        <f>Q14-Q15</f>
        <v>-130</v>
      </c>
      <c r="R16" s="590">
        <f>R14-R15</f>
        <v>-133</v>
      </c>
      <c r="S16" s="590">
        <f>S14-S15</f>
        <v>65</v>
      </c>
      <c r="T16" s="115"/>
    </row>
    <row r="17" spans="1:20" s="638" customFormat="1" ht="10.5" customHeight="1">
      <c r="A17" s="2337" t="s">
        <v>127</v>
      </c>
      <c r="B17" s="2337"/>
      <c r="C17" s="2337"/>
      <c r="D17" s="1832"/>
      <c r="E17" s="113"/>
      <c r="F17" s="113"/>
      <c r="G17" s="183"/>
      <c r="H17" s="183"/>
      <c r="I17" s="183"/>
      <c r="J17" s="183"/>
      <c r="K17" s="183"/>
      <c r="L17" s="183"/>
      <c r="M17" s="323"/>
      <c r="N17" s="183"/>
      <c r="O17" s="588"/>
      <c r="P17" s="1749"/>
      <c r="Q17" s="183"/>
      <c r="R17" s="183"/>
      <c r="S17" s="183"/>
      <c r="T17" s="325"/>
    </row>
    <row r="18" spans="1:20" s="638" customFormat="1" ht="10.5" customHeight="1">
      <c r="A18" s="122"/>
      <c r="B18" s="2338" t="s">
        <v>124</v>
      </c>
      <c r="C18" s="2338"/>
      <c r="D18" s="1776">
        <v>4</v>
      </c>
      <c r="E18" s="91">
        <v>6</v>
      </c>
      <c r="F18" s="91">
        <v>5</v>
      </c>
      <c r="G18" s="322">
        <v>5</v>
      </c>
      <c r="H18" s="322">
        <v>4</v>
      </c>
      <c r="I18" s="322">
        <v>5</v>
      </c>
      <c r="J18" s="322">
        <v>5</v>
      </c>
      <c r="K18" s="322">
        <v>4</v>
      </c>
      <c r="L18" s="322">
        <v>6</v>
      </c>
      <c r="M18" s="323"/>
      <c r="N18" s="183"/>
      <c r="O18" s="447"/>
      <c r="P18" s="1743">
        <f>SUM(D18:F18)</f>
        <v>15</v>
      </c>
      <c r="Q18" s="322">
        <v>14</v>
      </c>
      <c r="R18" s="322">
        <v>19</v>
      </c>
      <c r="S18" s="322">
        <v>20</v>
      </c>
      <c r="T18" s="325"/>
    </row>
    <row r="19" spans="1:20" s="638" customFormat="1" ht="10.5" customHeight="1">
      <c r="A19" s="94"/>
      <c r="B19" s="2431" t="s">
        <v>128</v>
      </c>
      <c r="C19" s="2431"/>
      <c r="D19" s="1847">
        <f>D16-D18</f>
        <v>-51</v>
      </c>
      <c r="E19" s="380">
        <f>E16-E18</f>
        <v>32</v>
      </c>
      <c r="F19" s="380">
        <f>F16-F18</f>
        <v>-103</v>
      </c>
      <c r="G19" s="380">
        <f>G16-G18</f>
        <v>-8</v>
      </c>
      <c r="H19" s="380">
        <f>H16-H18</f>
        <v>-52</v>
      </c>
      <c r="I19" s="380">
        <f>I16-I18</f>
        <v>-37</v>
      </c>
      <c r="J19" s="380">
        <f>J16-J18</f>
        <v>-55</v>
      </c>
      <c r="K19" s="380">
        <f>K16-K18</f>
        <v>-164</v>
      </c>
      <c r="L19" s="380">
        <f>L16-L18</f>
        <v>342</v>
      </c>
      <c r="M19" s="182"/>
      <c r="N19" s="183"/>
      <c r="O19" s="586"/>
      <c r="P19" s="1751">
        <f>SUM(D19:F19)</f>
        <v>-122</v>
      </c>
      <c r="Q19" s="585">
        <v>-144</v>
      </c>
      <c r="R19" s="585">
        <v>-152</v>
      </c>
      <c r="S19" s="585">
        <v>45</v>
      </c>
      <c r="T19" s="385"/>
    </row>
    <row r="20" spans="1:20" s="638" customFormat="1" ht="10.5" customHeight="1">
      <c r="A20" s="647"/>
      <c r="B20" s="647"/>
      <c r="C20" s="647"/>
      <c r="D20" s="1744"/>
      <c r="E20" s="107"/>
      <c r="F20" s="107"/>
      <c r="G20" s="585"/>
      <c r="H20" s="585"/>
      <c r="I20" s="585"/>
      <c r="J20" s="585"/>
      <c r="K20" s="585"/>
      <c r="L20" s="585"/>
      <c r="M20" s="585"/>
      <c r="N20" s="183"/>
      <c r="O20" s="585"/>
      <c r="P20" s="1751"/>
      <c r="Q20" s="585"/>
      <c r="R20" s="585"/>
      <c r="S20" s="585"/>
      <c r="T20" s="648"/>
    </row>
    <row r="21" spans="1:20" s="638" customFormat="1" ht="10.5" customHeight="1">
      <c r="A21" s="2350" t="s">
        <v>629</v>
      </c>
      <c r="B21" s="2350"/>
      <c r="C21" s="2350"/>
      <c r="D21" s="1882"/>
      <c r="E21" s="597"/>
      <c r="F21" s="597"/>
      <c r="G21" s="593"/>
      <c r="H21" s="593"/>
      <c r="I21" s="593"/>
      <c r="J21" s="593"/>
      <c r="K21" s="593"/>
      <c r="L21" s="593"/>
      <c r="M21" s="649"/>
      <c r="N21" s="183"/>
      <c r="O21" s="594"/>
      <c r="P21" s="1887"/>
      <c r="Q21" s="593"/>
      <c r="R21" s="593"/>
      <c r="S21" s="593"/>
      <c r="T21" s="325"/>
    </row>
    <row r="22" spans="1:20" s="638" customFormat="1" ht="10.5" customHeight="1">
      <c r="A22" s="122"/>
      <c r="B22" s="2338" t="s">
        <v>633</v>
      </c>
      <c r="C22" s="2338"/>
      <c r="D22" s="1776">
        <v>42</v>
      </c>
      <c r="E22" s="91">
        <v>38</v>
      </c>
      <c r="F22" s="91">
        <v>-34</v>
      </c>
      <c r="G22" s="322">
        <v>77</v>
      </c>
      <c r="H22" s="322">
        <v>77</v>
      </c>
      <c r="I22" s="322">
        <v>-46</v>
      </c>
      <c r="J22" s="322">
        <v>-59</v>
      </c>
      <c r="K22" s="322">
        <v>-46</v>
      </c>
      <c r="L22" s="322">
        <v>-59</v>
      </c>
      <c r="M22" s="323"/>
      <c r="N22" s="183"/>
      <c r="O22" s="447"/>
      <c r="P22" s="1743">
        <f>SUM(D22:F22)</f>
        <v>46</v>
      </c>
      <c r="Q22" s="322">
        <v>-28</v>
      </c>
      <c r="R22" s="322">
        <v>49</v>
      </c>
      <c r="S22" s="322">
        <v>-164</v>
      </c>
      <c r="T22" s="325"/>
    </row>
    <row r="23" spans="1:20" s="638" customFormat="1" ht="10.5" customHeight="1">
      <c r="A23" s="94"/>
      <c r="B23" s="2431" t="s">
        <v>540</v>
      </c>
      <c r="C23" s="2431"/>
      <c r="D23" s="1776">
        <v>141</v>
      </c>
      <c r="E23" s="91">
        <v>172</v>
      </c>
      <c r="F23" s="91">
        <v>168</v>
      </c>
      <c r="G23" s="183">
        <v>133</v>
      </c>
      <c r="H23" s="183">
        <v>167</v>
      </c>
      <c r="I23" s="183">
        <v>127</v>
      </c>
      <c r="J23" s="183">
        <v>143</v>
      </c>
      <c r="K23" s="183">
        <v>144</v>
      </c>
      <c r="L23" s="183">
        <v>554</v>
      </c>
      <c r="M23" s="323"/>
      <c r="N23" s="183"/>
      <c r="O23" s="588"/>
      <c r="P23" s="1749">
        <f>SUM(D23:F23)</f>
        <v>481</v>
      </c>
      <c r="Q23" s="183">
        <v>437</v>
      </c>
      <c r="R23" s="183">
        <v>570</v>
      </c>
      <c r="S23" s="183">
        <v>1038</v>
      </c>
      <c r="T23" s="325"/>
    </row>
    <row r="24" spans="1:20" s="638" customFormat="1" ht="10.5" customHeight="1">
      <c r="A24" s="69"/>
      <c r="B24" s="69"/>
      <c r="C24" s="69"/>
      <c r="D24" s="1833">
        <f>SUM(D22:D23)</f>
        <v>183</v>
      </c>
      <c r="E24" s="107">
        <f>SUM(E22:E23)</f>
        <v>210</v>
      </c>
      <c r="F24" s="107">
        <f aca="true" t="shared" si="4" ref="F24:L24">SUM(F22:F23)</f>
        <v>134</v>
      </c>
      <c r="G24" s="107">
        <f t="shared" si="4"/>
        <v>210</v>
      </c>
      <c r="H24" s="107">
        <f t="shared" si="4"/>
        <v>244</v>
      </c>
      <c r="I24" s="107">
        <f t="shared" si="4"/>
        <v>81</v>
      </c>
      <c r="J24" s="107">
        <f t="shared" si="4"/>
        <v>84</v>
      </c>
      <c r="K24" s="107">
        <f t="shared" si="4"/>
        <v>98</v>
      </c>
      <c r="L24" s="107">
        <f t="shared" si="4"/>
        <v>495</v>
      </c>
      <c r="M24" s="591"/>
      <c r="N24" s="183"/>
      <c r="O24" s="592"/>
      <c r="P24" s="1744">
        <f>SUM(P22:P23)</f>
        <v>527</v>
      </c>
      <c r="Q24" s="590">
        <f>SUM(Q22:Q23)</f>
        <v>409</v>
      </c>
      <c r="R24" s="590">
        <f>SUM(R22:R23)</f>
        <v>619</v>
      </c>
      <c r="S24" s="590">
        <f>SUM(S22:S23)</f>
        <v>874</v>
      </c>
      <c r="T24" s="115"/>
    </row>
    <row r="25" spans="1:20" s="638" customFormat="1" ht="10.5" customHeight="1">
      <c r="A25" s="209"/>
      <c r="B25" s="209"/>
      <c r="C25" s="209"/>
      <c r="D25" s="1749"/>
      <c r="E25" s="183"/>
      <c r="F25" s="183"/>
      <c r="G25" s="183"/>
      <c r="H25" s="183"/>
      <c r="I25" s="183"/>
      <c r="J25" s="183"/>
      <c r="K25" s="183"/>
      <c r="L25" s="183"/>
      <c r="M25" s="183"/>
      <c r="N25" s="183"/>
      <c r="O25" s="183"/>
      <c r="P25" s="1749"/>
      <c r="Q25" s="183"/>
      <c r="R25" s="183"/>
      <c r="S25" s="183"/>
      <c r="T25" s="623"/>
    </row>
    <row r="26" spans="1:20" s="638" customFormat="1" ht="10.5" customHeight="1">
      <c r="A26" s="2350" t="s">
        <v>221</v>
      </c>
      <c r="B26" s="2350"/>
      <c r="C26" s="2350"/>
      <c r="D26" s="1852"/>
      <c r="E26" s="443"/>
      <c r="F26" s="443"/>
      <c r="G26" s="443"/>
      <c r="H26" s="443"/>
      <c r="I26" s="443"/>
      <c r="J26" s="443"/>
      <c r="K26" s="443"/>
      <c r="L26" s="443"/>
      <c r="M26" s="596"/>
      <c r="N26" s="183"/>
      <c r="O26" s="445"/>
      <c r="P26" s="1745"/>
      <c r="Q26" s="443"/>
      <c r="R26" s="443"/>
      <c r="S26" s="443"/>
      <c r="T26" s="403"/>
    </row>
    <row r="27" spans="1:20" s="638" customFormat="1" ht="10.5" customHeight="1">
      <c r="A27" s="650"/>
      <c r="B27" s="2338" t="s">
        <v>634</v>
      </c>
      <c r="C27" s="2338"/>
      <c r="D27" s="1890"/>
      <c r="E27" s="651"/>
      <c r="F27" s="651"/>
      <c r="G27" s="651"/>
      <c r="H27" s="651"/>
      <c r="I27" s="651"/>
      <c r="J27" s="651"/>
      <c r="K27" s="651"/>
      <c r="L27" s="651"/>
      <c r="M27" s="652"/>
      <c r="N27" s="653"/>
      <c r="O27" s="654"/>
      <c r="P27" s="1891"/>
      <c r="Q27" s="651"/>
      <c r="R27" s="651"/>
      <c r="S27" s="651"/>
      <c r="T27" s="655"/>
    </row>
    <row r="28" spans="1:20" s="638" customFormat="1" ht="10.5" customHeight="1">
      <c r="A28" s="656"/>
      <c r="B28" s="626"/>
      <c r="C28" s="584" t="s">
        <v>552</v>
      </c>
      <c r="D28" s="1776">
        <v>14899</v>
      </c>
      <c r="E28" s="91">
        <v>14801</v>
      </c>
      <c r="F28" s="91">
        <v>14030</v>
      </c>
      <c r="G28" s="183">
        <v>14096</v>
      </c>
      <c r="H28" s="183">
        <v>13952</v>
      </c>
      <c r="I28" s="183">
        <v>15114</v>
      </c>
      <c r="J28" s="183">
        <v>17462</v>
      </c>
      <c r="K28" s="183">
        <v>16815</v>
      </c>
      <c r="L28" s="183">
        <v>16725</v>
      </c>
      <c r="M28" s="323"/>
      <c r="N28" s="183"/>
      <c r="O28" s="588"/>
      <c r="P28" s="1749">
        <f>D28</f>
        <v>14899</v>
      </c>
      <c r="Q28" s="183">
        <v>13952</v>
      </c>
      <c r="R28" s="183">
        <v>14096</v>
      </c>
      <c r="S28" s="183">
        <v>16815</v>
      </c>
      <c r="T28" s="657"/>
    </row>
    <row r="29" spans="1:20" s="638" customFormat="1" ht="10.5" customHeight="1">
      <c r="A29" s="658"/>
      <c r="B29" s="658"/>
      <c r="C29" s="659" t="s">
        <v>635</v>
      </c>
      <c r="D29" s="1776">
        <v>1969286</v>
      </c>
      <c r="E29" s="91">
        <v>1859281</v>
      </c>
      <c r="F29" s="91">
        <v>1798032</v>
      </c>
      <c r="G29" s="327">
        <v>1774798</v>
      </c>
      <c r="H29" s="327">
        <v>1722406</v>
      </c>
      <c r="I29" s="327">
        <v>1743110</v>
      </c>
      <c r="J29" s="327">
        <v>1671378</v>
      </c>
      <c r="K29" s="327">
        <v>1690480</v>
      </c>
      <c r="L29" s="327">
        <v>1647605</v>
      </c>
      <c r="M29" s="323"/>
      <c r="N29" s="183"/>
      <c r="O29" s="589"/>
      <c r="P29" s="1747">
        <f>D29</f>
        <v>1969286</v>
      </c>
      <c r="Q29" s="327">
        <v>1722406</v>
      </c>
      <c r="R29" s="327">
        <v>1774798</v>
      </c>
      <c r="S29" s="327">
        <v>1690480</v>
      </c>
      <c r="T29" s="657"/>
    </row>
    <row r="30" spans="1:20" s="638" customFormat="1" ht="10.5" customHeight="1">
      <c r="A30" s="660"/>
      <c r="B30" s="660"/>
      <c r="C30" s="660"/>
      <c r="D30" s="1833">
        <f>SUM(D28:D29)</f>
        <v>1984185</v>
      </c>
      <c r="E30" s="107">
        <f>SUM(E28:E29)</f>
        <v>1874082</v>
      </c>
      <c r="F30" s="107">
        <f aca="true" t="shared" si="5" ref="F30:L30">SUM(F28:F29)</f>
        <v>1812062</v>
      </c>
      <c r="G30" s="107">
        <f t="shared" si="5"/>
        <v>1788894</v>
      </c>
      <c r="H30" s="107">
        <f t="shared" si="5"/>
        <v>1736358</v>
      </c>
      <c r="I30" s="107">
        <f t="shared" si="5"/>
        <v>1758224</v>
      </c>
      <c r="J30" s="107">
        <f t="shared" si="5"/>
        <v>1688840</v>
      </c>
      <c r="K30" s="107">
        <f t="shared" si="5"/>
        <v>1707295</v>
      </c>
      <c r="L30" s="107">
        <f t="shared" si="5"/>
        <v>1664330</v>
      </c>
      <c r="M30" s="591"/>
      <c r="N30" s="183"/>
      <c r="O30" s="592"/>
      <c r="P30" s="1744">
        <f>SUM(P28:P29)</f>
        <v>1984185</v>
      </c>
      <c r="Q30" s="590">
        <f>SUM(Q28:Q29)</f>
        <v>1736358</v>
      </c>
      <c r="R30" s="590">
        <f>SUM(R28:R29)</f>
        <v>1788894</v>
      </c>
      <c r="S30" s="590">
        <f>SUM(S28:S29)</f>
        <v>1707295</v>
      </c>
      <c r="T30" s="115"/>
    </row>
    <row r="31" spans="1:20" s="638" customFormat="1" ht="10.5" customHeight="1">
      <c r="A31" s="650"/>
      <c r="B31" s="2338" t="s">
        <v>636</v>
      </c>
      <c r="C31" s="2338"/>
      <c r="D31" s="1890"/>
      <c r="E31" s="1666"/>
      <c r="F31" s="1666"/>
      <c r="G31" s="651"/>
      <c r="H31" s="651"/>
      <c r="I31" s="651"/>
      <c r="J31" s="651"/>
      <c r="K31" s="651"/>
      <c r="L31" s="651"/>
      <c r="M31" s="652"/>
      <c r="N31" s="653"/>
      <c r="O31" s="654"/>
      <c r="P31" s="1891"/>
      <c r="Q31" s="651"/>
      <c r="R31" s="651"/>
      <c r="S31" s="651"/>
      <c r="T31" s="325"/>
    </row>
    <row r="32" spans="1:20" s="638" customFormat="1" ht="10.5" customHeight="1">
      <c r="A32" s="656"/>
      <c r="B32" s="626"/>
      <c r="C32" s="584" t="s">
        <v>552</v>
      </c>
      <c r="D32" s="1776">
        <v>215</v>
      </c>
      <c r="E32" s="91">
        <v>216</v>
      </c>
      <c r="F32" s="91">
        <v>223</v>
      </c>
      <c r="G32" s="183">
        <v>232</v>
      </c>
      <c r="H32" s="183">
        <v>202</v>
      </c>
      <c r="I32" s="183">
        <v>273</v>
      </c>
      <c r="J32" s="183">
        <v>259</v>
      </c>
      <c r="K32" s="183">
        <v>258</v>
      </c>
      <c r="L32" s="183">
        <v>315</v>
      </c>
      <c r="M32" s="323"/>
      <c r="N32" s="183"/>
      <c r="O32" s="588"/>
      <c r="P32" s="1749">
        <f>D32</f>
        <v>215</v>
      </c>
      <c r="Q32" s="183">
        <v>202</v>
      </c>
      <c r="R32" s="183">
        <v>232</v>
      </c>
      <c r="S32" s="183">
        <v>258</v>
      </c>
      <c r="T32" s="657"/>
    </row>
    <row r="33" spans="1:20" s="638" customFormat="1" ht="10.5" customHeight="1">
      <c r="A33" s="658"/>
      <c r="B33" s="658"/>
      <c r="C33" s="659" t="s">
        <v>114</v>
      </c>
      <c r="D33" s="1776">
        <v>214</v>
      </c>
      <c r="E33" s="91">
        <v>205</v>
      </c>
      <c r="F33" s="91">
        <v>196</v>
      </c>
      <c r="G33" s="327">
        <v>196</v>
      </c>
      <c r="H33" s="327">
        <v>189</v>
      </c>
      <c r="I33" s="327">
        <v>222</v>
      </c>
      <c r="J33" s="327">
        <v>227</v>
      </c>
      <c r="K33" s="327">
        <v>211</v>
      </c>
      <c r="L33" s="327">
        <v>210</v>
      </c>
      <c r="M33" s="323"/>
      <c r="N33" s="183"/>
      <c r="O33" s="589"/>
      <c r="P33" s="1747">
        <f>D33</f>
        <v>214</v>
      </c>
      <c r="Q33" s="327">
        <v>189</v>
      </c>
      <c r="R33" s="327">
        <v>196</v>
      </c>
      <c r="S33" s="327">
        <v>211</v>
      </c>
      <c r="T33" s="657"/>
    </row>
    <row r="34" spans="1:20" s="638" customFormat="1" ht="10.5" customHeight="1">
      <c r="A34" s="2013"/>
      <c r="B34" s="2013"/>
      <c r="C34" s="2013"/>
      <c r="D34" s="1975">
        <f>SUM(D32:D33)</f>
        <v>429</v>
      </c>
      <c r="E34" s="1976">
        <f>SUM(E32:E33)</f>
        <v>421</v>
      </c>
      <c r="F34" s="1976">
        <f aca="true" t="shared" si="6" ref="F34:L34">SUM(F32:F33)</f>
        <v>419</v>
      </c>
      <c r="G34" s="1976">
        <f t="shared" si="6"/>
        <v>428</v>
      </c>
      <c r="H34" s="1976">
        <f t="shared" si="6"/>
        <v>391</v>
      </c>
      <c r="I34" s="1976">
        <f t="shared" si="6"/>
        <v>495</v>
      </c>
      <c r="J34" s="1976">
        <f t="shared" si="6"/>
        <v>486</v>
      </c>
      <c r="K34" s="1976">
        <f t="shared" si="6"/>
        <v>469</v>
      </c>
      <c r="L34" s="1976">
        <f t="shared" si="6"/>
        <v>525</v>
      </c>
      <c r="M34" s="1977"/>
      <c r="N34" s="1978"/>
      <c r="O34" s="2014"/>
      <c r="P34" s="1979">
        <f>SUM(P32:P33)</f>
        <v>429</v>
      </c>
      <c r="Q34" s="1976">
        <f>SUM(Q32:Q33)</f>
        <v>391</v>
      </c>
      <c r="R34" s="1976">
        <f>SUM(R32:R33)</f>
        <v>428</v>
      </c>
      <c r="S34" s="1976">
        <f>SUM(S32:S33)</f>
        <v>469</v>
      </c>
      <c r="T34" s="1980"/>
    </row>
    <row r="35" spans="1:20" s="638" customFormat="1" ht="10.5" customHeight="1">
      <c r="A35" s="2434" t="s">
        <v>220</v>
      </c>
      <c r="B35" s="2434"/>
      <c r="C35" s="2434"/>
      <c r="D35" s="1975">
        <v>22264</v>
      </c>
      <c r="E35" s="1976">
        <v>21894</v>
      </c>
      <c r="F35" s="1976">
        <v>21682</v>
      </c>
      <c r="G35" s="1976">
        <v>22071</v>
      </c>
      <c r="H35" s="1976">
        <v>22407</v>
      </c>
      <c r="I35" s="1976">
        <v>21516</v>
      </c>
      <c r="J35" s="1976">
        <v>20993</v>
      </c>
      <c r="K35" s="1976">
        <v>21156</v>
      </c>
      <c r="L35" s="1976">
        <v>21495</v>
      </c>
      <c r="M35" s="1977"/>
      <c r="N35" s="1978"/>
      <c r="O35" s="2014"/>
      <c r="P35" s="1979">
        <f>D35</f>
        <v>22264</v>
      </c>
      <c r="Q35" s="1976">
        <v>22407</v>
      </c>
      <c r="R35" s="1976">
        <v>22071</v>
      </c>
      <c r="S35" s="1976">
        <v>21156</v>
      </c>
      <c r="T35" s="1980"/>
    </row>
    <row r="36" spans="1:20" s="638" customFormat="1" ht="4.5" customHeight="1">
      <c r="A36" s="2015"/>
      <c r="B36" s="2015"/>
      <c r="C36" s="2015"/>
      <c r="D36" s="2012"/>
      <c r="E36" s="2012"/>
      <c r="F36" s="2012"/>
      <c r="G36" s="2012"/>
      <c r="H36" s="2012"/>
      <c r="I36" s="2012"/>
      <c r="J36" s="2012"/>
      <c r="K36" s="2012"/>
      <c r="L36" s="2012"/>
      <c r="M36" s="2016"/>
      <c r="N36" s="2017"/>
      <c r="O36" s="2017"/>
      <c r="P36" s="2012"/>
      <c r="Q36" s="2012"/>
      <c r="R36" s="2012"/>
      <c r="S36" s="2012"/>
      <c r="T36" s="2018"/>
    </row>
    <row r="37" spans="1:20" s="638" customFormat="1" ht="17.25" customHeight="1">
      <c r="A37" s="338">
        <v>1</v>
      </c>
      <c r="B37" s="2392" t="s">
        <v>850</v>
      </c>
      <c r="C37" s="2392"/>
      <c r="D37" s="2392"/>
      <c r="E37" s="2392"/>
      <c r="F37" s="2392"/>
      <c r="G37" s="2392"/>
      <c r="H37" s="2392"/>
      <c r="I37" s="2392"/>
      <c r="J37" s="2392"/>
      <c r="K37" s="2392"/>
      <c r="L37" s="2392"/>
      <c r="M37" s="2392"/>
      <c r="N37" s="2392"/>
      <c r="O37" s="2392"/>
      <c r="P37" s="2392"/>
      <c r="Q37" s="2392"/>
      <c r="R37" s="2392"/>
      <c r="S37" s="2392"/>
      <c r="T37" s="2392"/>
    </row>
    <row r="38" spans="1:20" s="638" customFormat="1" ht="36" customHeight="1">
      <c r="A38" s="630">
        <v>2</v>
      </c>
      <c r="B38" s="2432" t="s">
        <v>832</v>
      </c>
      <c r="C38" s="2432"/>
      <c r="D38" s="2432"/>
      <c r="E38" s="2432"/>
      <c r="F38" s="2432"/>
      <c r="G38" s="2432"/>
      <c r="H38" s="2432"/>
      <c r="I38" s="2432"/>
      <c r="J38" s="2432"/>
      <c r="K38" s="2432"/>
      <c r="L38" s="2432"/>
      <c r="M38" s="2432"/>
      <c r="N38" s="2432"/>
      <c r="O38" s="2432"/>
      <c r="P38" s="2432"/>
      <c r="Q38" s="2432"/>
      <c r="R38" s="2432"/>
      <c r="S38" s="2432"/>
      <c r="T38" s="2432"/>
    </row>
    <row r="39" spans="1:20" s="638" customFormat="1" ht="9" customHeight="1">
      <c r="A39" s="663">
        <v>3</v>
      </c>
      <c r="B39" s="2435" t="s">
        <v>32</v>
      </c>
      <c r="C39" s="2435"/>
      <c r="D39" s="2435"/>
      <c r="E39" s="2435"/>
      <c r="F39" s="2435"/>
      <c r="G39" s="2435"/>
      <c r="H39" s="2435"/>
      <c r="I39" s="2435"/>
      <c r="J39" s="2435"/>
      <c r="K39" s="2435"/>
      <c r="L39" s="2435"/>
      <c r="M39" s="2435"/>
      <c r="N39" s="2435"/>
      <c r="O39" s="2435"/>
      <c r="P39" s="2435"/>
      <c r="Q39" s="2435"/>
      <c r="R39" s="2435"/>
      <c r="S39" s="2435"/>
      <c r="T39" s="2435"/>
    </row>
    <row r="40" spans="1:20" s="638" customFormat="1" ht="9" customHeight="1">
      <c r="A40" s="663">
        <v>4</v>
      </c>
      <c r="B40" s="2435" t="s">
        <v>129</v>
      </c>
      <c r="C40" s="2435"/>
      <c r="D40" s="2435"/>
      <c r="E40" s="2435"/>
      <c r="F40" s="2435"/>
      <c r="G40" s="2435"/>
      <c r="H40" s="2435"/>
      <c r="I40" s="2435"/>
      <c r="J40" s="2435"/>
      <c r="K40" s="2435"/>
      <c r="L40" s="2435"/>
      <c r="M40" s="2435"/>
      <c r="N40" s="2435"/>
      <c r="O40" s="2435"/>
      <c r="P40" s="2435"/>
      <c r="Q40" s="2435"/>
      <c r="R40" s="2435"/>
      <c r="S40" s="2435"/>
      <c r="T40" s="2435"/>
    </row>
    <row r="41" spans="1:20" s="638" customFormat="1" ht="8.25" customHeight="1">
      <c r="A41" s="661"/>
      <c r="B41" s="661"/>
      <c r="C41" s="661"/>
      <c r="D41" s="628"/>
      <c r="E41" s="628"/>
      <c r="F41" s="628"/>
      <c r="G41" s="628"/>
      <c r="H41" s="628"/>
      <c r="I41" s="628"/>
      <c r="J41" s="628"/>
      <c r="K41" s="628"/>
      <c r="L41" s="628"/>
      <c r="M41" s="59"/>
      <c r="N41" s="662"/>
      <c r="O41" s="662"/>
      <c r="P41" s="628"/>
      <c r="Q41" s="628"/>
      <c r="R41" s="628"/>
      <c r="S41" s="628"/>
      <c r="T41" s="209"/>
    </row>
    <row r="42" spans="1:20" s="638" customFormat="1" ht="10.5" customHeight="1">
      <c r="A42" s="626"/>
      <c r="B42" s="626"/>
      <c r="C42" s="626"/>
      <c r="D42" s="307"/>
      <c r="E42" s="304"/>
      <c r="F42" s="304"/>
      <c r="G42" s="304"/>
      <c r="H42" s="304"/>
      <c r="I42" s="304"/>
      <c r="J42" s="304"/>
      <c r="K42" s="304"/>
      <c r="L42" s="304"/>
      <c r="M42" s="305"/>
      <c r="N42" s="639"/>
      <c r="O42" s="307"/>
      <c r="P42" s="1633" t="str">
        <f>P3</f>
        <v>2018</v>
      </c>
      <c r="Q42" s="61" t="str">
        <f>Q3</f>
        <v>2017</v>
      </c>
      <c r="R42" s="61" t="str">
        <f>R3</f>
        <v>2017</v>
      </c>
      <c r="S42" s="61" t="str">
        <f>S3</f>
        <v>2016</v>
      </c>
      <c r="T42" s="574"/>
    </row>
    <row r="43" spans="1:20" s="638" customFormat="1" ht="10.5" customHeight="1">
      <c r="A43" s="664"/>
      <c r="B43" s="664"/>
      <c r="C43" s="664"/>
      <c r="D43" s="665" t="str">
        <f>D4</f>
        <v>T3/18</v>
      </c>
      <c r="E43" s="666" t="str">
        <f>E4</f>
        <v>T2/18</v>
      </c>
      <c r="F43" s="666" t="str">
        <f aca="true" t="shared" si="7" ref="F43:L43">F4</f>
        <v>T1/18</v>
      </c>
      <c r="G43" s="666" t="str">
        <f t="shared" si="7"/>
        <v>T4/17</v>
      </c>
      <c r="H43" s="666" t="str">
        <f t="shared" si="7"/>
        <v>T3/17</v>
      </c>
      <c r="I43" s="666" t="str">
        <f t="shared" si="7"/>
        <v>T2/17</v>
      </c>
      <c r="J43" s="666" t="str">
        <f t="shared" si="7"/>
        <v>T1/17</v>
      </c>
      <c r="K43" s="666" t="str">
        <f t="shared" si="7"/>
        <v>T4/16</v>
      </c>
      <c r="L43" s="666" t="str">
        <f t="shared" si="7"/>
        <v>T3/16</v>
      </c>
      <c r="M43" s="310"/>
      <c r="N43" s="178"/>
      <c r="O43" s="311"/>
      <c r="P43" s="1634" t="str">
        <f>P4</f>
        <v>9M</v>
      </c>
      <c r="Q43" s="64" t="str">
        <f>Q4</f>
        <v>9M</v>
      </c>
      <c r="R43" s="64" t="str">
        <f>R4</f>
        <v>12M</v>
      </c>
      <c r="S43" s="64" t="str">
        <f>S4</f>
        <v>12M</v>
      </c>
      <c r="T43" s="312"/>
    </row>
    <row r="44" spans="1:20" s="638" customFormat="1" ht="10.5" customHeight="1">
      <c r="A44" s="664"/>
      <c r="B44" s="664"/>
      <c r="C44" s="664"/>
      <c r="D44" s="643"/>
      <c r="E44" s="644"/>
      <c r="F44" s="644"/>
      <c r="G44" s="644"/>
      <c r="H44" s="644"/>
      <c r="I44" s="644"/>
      <c r="J44" s="644"/>
      <c r="K44" s="644"/>
      <c r="L44" s="644"/>
      <c r="M44" s="645"/>
      <c r="N44" s="642"/>
      <c r="O44" s="646"/>
      <c r="P44" s="1665"/>
      <c r="Q44" s="644"/>
      <c r="R44" s="644"/>
      <c r="S44" s="644"/>
      <c r="T44" s="645"/>
    </row>
    <row r="45" spans="1:20" s="638" customFormat="1" ht="10.5" customHeight="1">
      <c r="A45" s="664"/>
      <c r="B45" s="2338" t="s">
        <v>130</v>
      </c>
      <c r="C45" s="2338"/>
      <c r="D45" s="1847">
        <v>1915618</v>
      </c>
      <c r="E45" s="380">
        <v>1808557</v>
      </c>
      <c r="F45" s="380">
        <v>1751178</v>
      </c>
      <c r="G45" s="585">
        <v>1723927</v>
      </c>
      <c r="H45" s="585">
        <v>1681349</v>
      </c>
      <c r="I45" s="585">
        <v>1699357</v>
      </c>
      <c r="J45" s="585">
        <v>1630847</v>
      </c>
      <c r="K45" s="585">
        <v>1640245</v>
      </c>
      <c r="L45" s="585">
        <v>1598817</v>
      </c>
      <c r="M45" s="182"/>
      <c r="N45" s="183"/>
      <c r="O45" s="586"/>
      <c r="P45" s="1751">
        <f>D45</f>
        <v>1915618</v>
      </c>
      <c r="Q45" s="585">
        <v>1681349</v>
      </c>
      <c r="R45" s="585">
        <v>1723927</v>
      </c>
      <c r="S45" s="585">
        <v>1640245</v>
      </c>
      <c r="T45" s="385"/>
    </row>
  </sheetData>
  <sheetProtection/>
  <mergeCells count="28">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 ref="A1:T1"/>
    <mergeCell ref="B7:C7"/>
    <mergeCell ref="B8:C8"/>
    <mergeCell ref="B9:C9"/>
    <mergeCell ref="A3:C3"/>
    <mergeCell ref="A6:C6"/>
    <mergeCell ref="B38:T38"/>
    <mergeCell ref="B12:C12"/>
    <mergeCell ref="B13:C13"/>
    <mergeCell ref="B14:C14"/>
    <mergeCell ref="B15:C15"/>
    <mergeCell ref="A16:C16"/>
  </mergeCells>
  <printOptions horizontalCentered="1"/>
  <pageMargins left="0.2362204724409449" right="0.2362204724409449" top="0.2755905511811024" bottom="0.2362204724409449" header="0.11811023622047245" footer="0.11811023622047245"/>
  <pageSetup horizontalDpi="600" verticalDpi="600" orientation="landscape" scale="86" r:id="rId1"/>
</worksheet>
</file>

<file path=xl/worksheets/sheet17.xml><?xml version="1.0" encoding="utf-8"?>
<worksheet xmlns="http://schemas.openxmlformats.org/spreadsheetml/2006/main" xmlns:r="http://schemas.openxmlformats.org/officeDocument/2006/relationships">
  <dimension ref="A1:U40"/>
  <sheetViews>
    <sheetView zoomScalePageLayoutView="0" workbookViewId="0" topLeftCell="A1">
      <selection activeCell="O14" sqref="O14"/>
    </sheetView>
  </sheetViews>
  <sheetFormatPr defaultColWidth="9.140625" defaultRowHeight="12.75"/>
  <cols>
    <col min="1" max="2" width="1.8515625" style="1410" customWidth="1"/>
    <col min="3" max="3" width="50.421875" style="1410" customWidth="1"/>
    <col min="4" max="4" width="3.57421875" style="1409" customWidth="1"/>
    <col min="5" max="5" width="7.7109375" style="1411" customWidth="1"/>
    <col min="6" max="6" width="7.421875" style="1412" customWidth="1"/>
    <col min="7" max="13" width="7.421875" style="1409" customWidth="1"/>
    <col min="14" max="14" width="1.28515625" style="1409" customWidth="1"/>
    <col min="15" max="15" width="1.7109375" style="1413" customWidth="1"/>
    <col min="16" max="16" width="1.28515625" style="1412" customWidth="1"/>
    <col min="17" max="20" width="7.421875" style="1409" customWidth="1"/>
    <col min="21" max="21" width="1.28515625" style="1414" customWidth="1"/>
    <col min="22" max="23" width="9.140625" style="1409" customWidth="1"/>
    <col min="24" max="24" width="9.140625" style="1400" customWidth="1"/>
    <col min="25" max="25" width="9.140625" style="1409" customWidth="1"/>
    <col min="26" max="16384" width="9.140625" style="1409" customWidth="1"/>
  </cols>
  <sheetData>
    <row r="1" spans="1:21" ht="17.25" customHeight="1">
      <c r="A1" s="2438" t="s">
        <v>395</v>
      </c>
      <c r="B1" s="2438"/>
      <c r="C1" s="2438"/>
      <c r="D1" s="2438"/>
      <c r="E1" s="2438"/>
      <c r="F1" s="2438"/>
      <c r="G1" s="2438"/>
      <c r="H1" s="2438"/>
      <c r="I1" s="2438"/>
      <c r="J1" s="2438"/>
      <c r="K1" s="2438"/>
      <c r="L1" s="2438"/>
      <c r="M1" s="2438"/>
      <c r="N1" s="2438"/>
      <c r="O1" s="2438"/>
      <c r="P1" s="2438"/>
      <c r="Q1" s="2438"/>
      <c r="R1" s="2438"/>
      <c r="S1" s="2438"/>
      <c r="T1" s="2438"/>
      <c r="U1" s="2438"/>
    </row>
    <row r="2" spans="1:21" ht="9.75" customHeight="1">
      <c r="A2" s="2441"/>
      <c r="B2" s="2441"/>
      <c r="C2" s="2441"/>
      <c r="D2" s="1318"/>
      <c r="E2" s="1318"/>
      <c r="F2" s="1318"/>
      <c r="G2" s="1318"/>
      <c r="H2" s="1318"/>
      <c r="I2" s="1318"/>
      <c r="J2" s="1318"/>
      <c r="K2" s="1318"/>
      <c r="L2" s="1318"/>
      <c r="M2" s="1318"/>
      <c r="N2" s="1318"/>
      <c r="O2" s="1318"/>
      <c r="P2" s="1318"/>
      <c r="Q2" s="1318"/>
      <c r="R2" s="1318"/>
      <c r="S2" s="1318"/>
      <c r="T2" s="1318"/>
      <c r="U2" s="1318"/>
    </row>
    <row r="3" spans="1:21" s="1319" customFormat="1" ht="9.75" customHeight="1">
      <c r="A3" s="2281" t="s">
        <v>511</v>
      </c>
      <c r="B3" s="2281"/>
      <c r="C3" s="2281"/>
      <c r="D3" s="1321"/>
      <c r="E3" s="1322"/>
      <c r="F3" s="2443"/>
      <c r="G3" s="2443"/>
      <c r="H3" s="2443"/>
      <c r="I3" s="2443"/>
      <c r="J3" s="2443"/>
      <c r="K3" s="2443"/>
      <c r="L3" s="2443"/>
      <c r="M3" s="2443"/>
      <c r="N3" s="1323"/>
      <c r="O3" s="1324"/>
      <c r="P3" s="1325"/>
      <c r="Q3" s="1670" t="s">
        <v>740</v>
      </c>
      <c r="R3" s="1326" t="s">
        <v>22</v>
      </c>
      <c r="S3" s="1326" t="s">
        <v>22</v>
      </c>
      <c r="T3" s="1326" t="s">
        <v>23</v>
      </c>
      <c r="U3" s="1327"/>
    </row>
    <row r="4" spans="1:21" s="1319" customFormat="1" ht="9.75" customHeight="1">
      <c r="A4" s="2440"/>
      <c r="B4" s="2440"/>
      <c r="C4" s="2440"/>
      <c r="D4" s="1328"/>
      <c r="E4" s="1329" t="s">
        <v>838</v>
      </c>
      <c r="F4" s="1330" t="s">
        <v>733</v>
      </c>
      <c r="G4" s="1330" t="s">
        <v>238</v>
      </c>
      <c r="H4" s="1330" t="s">
        <v>512</v>
      </c>
      <c r="I4" s="1330" t="s">
        <v>513</v>
      </c>
      <c r="J4" s="1330" t="s">
        <v>514</v>
      </c>
      <c r="K4" s="1330" t="s">
        <v>515</v>
      </c>
      <c r="L4" s="1330" t="s">
        <v>516</v>
      </c>
      <c r="M4" s="1330" t="s">
        <v>517</v>
      </c>
      <c r="N4" s="1331"/>
      <c r="O4" s="1332"/>
      <c r="P4" s="1333"/>
      <c r="Q4" s="1671" t="s">
        <v>837</v>
      </c>
      <c r="R4" s="1330" t="s">
        <v>837</v>
      </c>
      <c r="S4" s="1330" t="s">
        <v>24</v>
      </c>
      <c r="T4" s="1330" t="s">
        <v>24</v>
      </c>
      <c r="U4" s="1334"/>
    </row>
    <row r="5" spans="1:21" s="1319" customFormat="1" ht="9.75" customHeight="1">
      <c r="A5" s="1335"/>
      <c r="B5" s="1335"/>
      <c r="C5" s="1335"/>
      <c r="D5" s="1335"/>
      <c r="E5" s="1321"/>
      <c r="F5" s="1321"/>
      <c r="G5" s="1321"/>
      <c r="H5" s="1321"/>
      <c r="I5" s="1321"/>
      <c r="J5" s="1321"/>
      <c r="K5" s="1321"/>
      <c r="L5" s="1321"/>
      <c r="M5" s="1321"/>
      <c r="N5" s="1321"/>
      <c r="O5" s="1321"/>
      <c r="P5" s="1321"/>
      <c r="Q5" s="1324"/>
      <c r="R5" s="1321"/>
      <c r="S5" s="1321"/>
      <c r="T5" s="1321"/>
      <c r="U5" s="1336"/>
    </row>
    <row r="6" spans="1:21" s="1319" customFormat="1" ht="12" customHeight="1">
      <c r="A6" s="2288" t="s">
        <v>641</v>
      </c>
      <c r="B6" s="2288"/>
      <c r="C6" s="2288"/>
      <c r="D6" s="1337"/>
      <c r="E6" s="1338"/>
      <c r="F6" s="1339"/>
      <c r="G6" s="1339"/>
      <c r="H6" s="1339"/>
      <c r="I6" s="1339"/>
      <c r="J6" s="1339"/>
      <c r="K6" s="1339"/>
      <c r="L6" s="1339"/>
      <c r="M6" s="1339"/>
      <c r="N6" s="1340"/>
      <c r="O6" s="1321"/>
      <c r="P6" s="1341"/>
      <c r="Q6" s="1672"/>
      <c r="R6" s="1339"/>
      <c r="S6" s="1339"/>
      <c r="T6" s="1339"/>
      <c r="U6" s="1340"/>
    </row>
    <row r="7" spans="1:21" s="1319" customFormat="1" ht="12" customHeight="1">
      <c r="A7" s="1342"/>
      <c r="B7" s="2437" t="s">
        <v>642</v>
      </c>
      <c r="C7" s="2437"/>
      <c r="D7" s="1343"/>
      <c r="E7" s="1835">
        <v>203</v>
      </c>
      <c r="F7" s="839">
        <v>238</v>
      </c>
      <c r="G7" s="839">
        <v>290</v>
      </c>
      <c r="H7" s="833">
        <v>207</v>
      </c>
      <c r="I7" s="833">
        <v>199</v>
      </c>
      <c r="J7" s="833">
        <v>373</v>
      </c>
      <c r="K7" s="833">
        <v>364</v>
      </c>
      <c r="L7" s="833">
        <v>336</v>
      </c>
      <c r="M7" s="833">
        <v>386</v>
      </c>
      <c r="N7" s="834"/>
      <c r="O7" s="1344"/>
      <c r="P7" s="1105"/>
      <c r="Q7" s="1838">
        <f>SUM(E7:G7)</f>
        <v>731</v>
      </c>
      <c r="R7" s="833">
        <v>936</v>
      </c>
      <c r="S7" s="833">
        <v>1143</v>
      </c>
      <c r="T7" s="833">
        <v>1482</v>
      </c>
      <c r="U7" s="1345"/>
    </row>
    <row r="8" spans="1:21" s="1319" customFormat="1" ht="12" customHeight="1">
      <c r="A8" s="1346"/>
      <c r="B8" s="2436" t="s">
        <v>643</v>
      </c>
      <c r="C8" s="2436"/>
      <c r="D8" s="1347" t="s">
        <v>242</v>
      </c>
      <c r="E8" s="1892">
        <v>139</v>
      </c>
      <c r="F8" s="1348">
        <v>105</v>
      </c>
      <c r="G8" s="1348">
        <v>127</v>
      </c>
      <c r="H8" s="1348">
        <v>47</v>
      </c>
      <c r="I8" s="1348">
        <v>93</v>
      </c>
      <c r="J8" s="1348">
        <v>-29</v>
      </c>
      <c r="K8" s="1348">
        <v>115</v>
      </c>
      <c r="L8" s="1348">
        <v>-32</v>
      </c>
      <c r="M8" s="1348">
        <v>-28</v>
      </c>
      <c r="N8" s="1349"/>
      <c r="O8" s="835"/>
      <c r="P8" s="1293"/>
      <c r="Q8" s="1900">
        <f>SUM(E8:G8)</f>
        <v>371</v>
      </c>
      <c r="R8" s="1351">
        <v>179</v>
      </c>
      <c r="S8" s="1351">
        <v>226</v>
      </c>
      <c r="T8" s="1351">
        <v>-88</v>
      </c>
      <c r="U8" s="1352"/>
    </row>
    <row r="9" spans="1:21" s="1319" customFormat="1" ht="10.5" customHeight="1">
      <c r="A9" s="2439" t="s">
        <v>26</v>
      </c>
      <c r="B9" s="2439"/>
      <c r="C9" s="2439"/>
      <c r="D9" s="1354"/>
      <c r="E9" s="1835">
        <f>SUM(E7:E8)</f>
        <v>342</v>
      </c>
      <c r="F9" s="839">
        <f>SUM(F7:F8)</f>
        <v>343</v>
      </c>
      <c r="G9" s="839">
        <f aca="true" t="shared" si="0" ref="G9:M9">SUM(G7:G8)</f>
        <v>417</v>
      </c>
      <c r="H9" s="839">
        <f t="shared" si="0"/>
        <v>254</v>
      </c>
      <c r="I9" s="839">
        <f t="shared" si="0"/>
        <v>292</v>
      </c>
      <c r="J9" s="839">
        <f t="shared" si="0"/>
        <v>344</v>
      </c>
      <c r="K9" s="839">
        <f t="shared" si="0"/>
        <v>479</v>
      </c>
      <c r="L9" s="839">
        <f t="shared" si="0"/>
        <v>304</v>
      </c>
      <c r="M9" s="839">
        <f t="shared" si="0"/>
        <v>358</v>
      </c>
      <c r="N9" s="834"/>
      <c r="O9" s="835"/>
      <c r="P9" s="1105"/>
      <c r="Q9" s="1838">
        <f>SUM(Q7:Q8)</f>
        <v>1102</v>
      </c>
      <c r="R9" s="833">
        <f>SUM(R7:R8)</f>
        <v>1115</v>
      </c>
      <c r="S9" s="833">
        <f>SUM(S7:S8)</f>
        <v>1369</v>
      </c>
      <c r="T9" s="833">
        <f>SUM(T7:T8)</f>
        <v>1394</v>
      </c>
      <c r="U9" s="843"/>
    </row>
    <row r="10" spans="1:21" s="1319" customFormat="1" ht="12" customHeight="1">
      <c r="A10" s="1346"/>
      <c r="B10" s="2436" t="s">
        <v>644</v>
      </c>
      <c r="C10" s="2436"/>
      <c r="D10" s="1355"/>
      <c r="E10" s="1836">
        <v>43</v>
      </c>
      <c r="F10" s="841">
        <v>52</v>
      </c>
      <c r="G10" s="841">
        <v>153</v>
      </c>
      <c r="H10" s="835">
        <v>37</v>
      </c>
      <c r="I10" s="835">
        <v>20</v>
      </c>
      <c r="J10" s="835">
        <v>123</v>
      </c>
      <c r="K10" s="835">
        <v>118</v>
      </c>
      <c r="L10" s="835">
        <v>97</v>
      </c>
      <c r="M10" s="835">
        <v>142</v>
      </c>
      <c r="N10" s="834"/>
      <c r="O10" s="835"/>
      <c r="P10" s="1106"/>
      <c r="Q10" s="1839">
        <f>SUM(E10:G10)</f>
        <v>248</v>
      </c>
      <c r="R10" s="835">
        <v>261</v>
      </c>
      <c r="S10" s="835">
        <v>298</v>
      </c>
      <c r="T10" s="835">
        <v>474</v>
      </c>
      <c r="U10" s="843"/>
    </row>
    <row r="11" spans="1:21" s="1319" customFormat="1" ht="10.5" customHeight="1">
      <c r="A11" s="2436" t="s">
        <v>101</v>
      </c>
      <c r="B11" s="2436"/>
      <c r="C11" s="2436"/>
      <c r="D11" s="1356"/>
      <c r="E11" s="1837">
        <f>E9-E10</f>
        <v>299</v>
      </c>
      <c r="F11" s="1357">
        <f>F9-F10</f>
        <v>291</v>
      </c>
      <c r="G11" s="1357">
        <f aca="true" t="shared" si="1" ref="G11:M11">G9-G10</f>
        <v>264</v>
      </c>
      <c r="H11" s="1357">
        <f t="shared" si="1"/>
        <v>217</v>
      </c>
      <c r="I11" s="1357">
        <f t="shared" si="1"/>
        <v>272</v>
      </c>
      <c r="J11" s="1357">
        <f t="shared" si="1"/>
        <v>221</v>
      </c>
      <c r="K11" s="1357">
        <f t="shared" si="1"/>
        <v>361</v>
      </c>
      <c r="L11" s="1357">
        <f t="shared" si="1"/>
        <v>207</v>
      </c>
      <c r="M11" s="1357">
        <f t="shared" si="1"/>
        <v>216</v>
      </c>
      <c r="N11" s="845"/>
      <c r="O11" s="835"/>
      <c r="P11" s="1107"/>
      <c r="Q11" s="1840">
        <f>Q9-Q10</f>
        <v>854</v>
      </c>
      <c r="R11" s="844">
        <f>R9-R10</f>
        <v>854</v>
      </c>
      <c r="S11" s="844">
        <f>S9-S10</f>
        <v>1071</v>
      </c>
      <c r="T11" s="844">
        <f>T9-T10</f>
        <v>920</v>
      </c>
      <c r="U11" s="1358"/>
    </row>
    <row r="12" spans="1:21" s="1319" customFormat="1" ht="10.5" customHeight="1">
      <c r="A12" s="2439" t="s">
        <v>399</v>
      </c>
      <c r="B12" s="2439"/>
      <c r="C12" s="2439"/>
      <c r="D12" s="1354"/>
      <c r="E12" s="1893">
        <v>0.066</v>
      </c>
      <c r="F12" s="1667">
        <v>0.067</v>
      </c>
      <c r="G12" s="1667">
        <v>0.059</v>
      </c>
      <c r="H12" s="1359">
        <v>0.051</v>
      </c>
      <c r="I12" s="1359">
        <v>0.066</v>
      </c>
      <c r="J12" s="1359">
        <v>0.06</v>
      </c>
      <c r="K12" s="1359">
        <v>0.086</v>
      </c>
      <c r="L12" s="1359">
        <v>0.056</v>
      </c>
      <c r="M12" s="1359">
        <v>0.052</v>
      </c>
      <c r="N12" s="1360"/>
      <c r="O12" s="1361"/>
      <c r="P12" s="1362"/>
      <c r="Q12" s="1901">
        <v>0.064</v>
      </c>
      <c r="R12" s="1667">
        <v>0.071</v>
      </c>
      <c r="S12" s="1359">
        <v>0.066</v>
      </c>
      <c r="T12" s="1359">
        <v>0.061</v>
      </c>
      <c r="U12" s="1363"/>
    </row>
    <row r="13" spans="1:21" s="1319" customFormat="1" ht="10.5" customHeight="1">
      <c r="A13" s="2439" t="s">
        <v>400</v>
      </c>
      <c r="B13" s="2439"/>
      <c r="C13" s="2439"/>
      <c r="D13" s="1354"/>
      <c r="E13" s="1893">
        <v>0.075</v>
      </c>
      <c r="F13" s="1667">
        <v>0.078</v>
      </c>
      <c r="G13" s="1667">
        <v>0.093</v>
      </c>
      <c r="H13" s="1364">
        <v>0.059</v>
      </c>
      <c r="I13" s="1364">
        <v>0.071</v>
      </c>
      <c r="J13" s="1364">
        <v>0.093</v>
      </c>
      <c r="K13" s="1364">
        <v>0.114</v>
      </c>
      <c r="L13" s="1364">
        <v>0.083</v>
      </c>
      <c r="M13" s="1364">
        <v>0.087</v>
      </c>
      <c r="N13" s="1365"/>
      <c r="O13" s="1361"/>
      <c r="P13" s="1366"/>
      <c r="Q13" s="1902">
        <v>0.082</v>
      </c>
      <c r="R13" s="1696">
        <v>0.093</v>
      </c>
      <c r="S13" s="1364">
        <v>0.084</v>
      </c>
      <c r="T13" s="1364">
        <v>0.093</v>
      </c>
      <c r="U13" s="1367"/>
    </row>
    <row r="14" spans="1:21" s="1319" customFormat="1" ht="10.5" customHeight="1">
      <c r="A14" s="1353"/>
      <c r="B14" s="2436" t="s">
        <v>639</v>
      </c>
      <c r="C14" s="2436"/>
      <c r="D14" s="1354"/>
      <c r="E14" s="1894"/>
      <c r="F14" s="1668"/>
      <c r="G14" s="1668"/>
      <c r="H14" s="1368"/>
      <c r="I14" s="1368"/>
      <c r="J14" s="1368"/>
      <c r="K14" s="1368"/>
      <c r="L14" s="1368"/>
      <c r="M14" s="1368"/>
      <c r="N14" s="1369"/>
      <c r="O14" s="1361"/>
      <c r="P14" s="1370"/>
      <c r="Q14" s="1903"/>
      <c r="R14" s="1368"/>
      <c r="S14" s="1368"/>
      <c r="T14" s="1368"/>
      <c r="U14" s="1371"/>
    </row>
    <row r="15" spans="1:21" s="1319" customFormat="1" ht="10.5" customHeight="1">
      <c r="A15" s="1346"/>
      <c r="B15" s="1346"/>
      <c r="C15" s="1346" t="s">
        <v>640</v>
      </c>
      <c r="D15" s="1347" t="s">
        <v>244</v>
      </c>
      <c r="E15" s="1836">
        <v>13</v>
      </c>
      <c r="F15" s="841">
        <v>17</v>
      </c>
      <c r="G15" s="841">
        <v>11</v>
      </c>
      <c r="H15" s="1348">
        <v>-7</v>
      </c>
      <c r="I15" s="1348">
        <v>7</v>
      </c>
      <c r="J15" s="1348">
        <v>1</v>
      </c>
      <c r="K15" s="1348">
        <v>0</v>
      </c>
      <c r="L15" s="1348">
        <v>10</v>
      </c>
      <c r="M15" s="1348">
        <v>-6</v>
      </c>
      <c r="N15" s="1372"/>
      <c r="O15" s="841"/>
      <c r="P15" s="1373"/>
      <c r="Q15" s="1904">
        <f>SUM(E15:G15)</f>
        <v>41</v>
      </c>
      <c r="R15" s="1348">
        <v>8</v>
      </c>
      <c r="S15" s="1348">
        <v>1</v>
      </c>
      <c r="T15" s="1348">
        <v>17</v>
      </c>
      <c r="U15" s="1352"/>
    </row>
    <row r="16" spans="1:21" s="1319" customFormat="1" ht="10.5" customHeight="1">
      <c r="A16" s="2442" t="s">
        <v>401</v>
      </c>
      <c r="B16" s="2442"/>
      <c r="C16" s="2442"/>
      <c r="D16" s="1374"/>
      <c r="E16" s="1895"/>
      <c r="F16" s="1377"/>
      <c r="G16" s="1377"/>
      <c r="H16" s="41"/>
      <c r="I16" s="41"/>
      <c r="J16" s="41"/>
      <c r="K16" s="41"/>
      <c r="L16" s="41"/>
      <c r="M16" s="41"/>
      <c r="N16" s="1375"/>
      <c r="O16" s="835"/>
      <c r="P16" s="1376"/>
      <c r="Q16" s="1905"/>
      <c r="R16" s="41"/>
      <c r="S16" s="41"/>
      <c r="T16" s="41"/>
      <c r="U16" s="1378"/>
    </row>
    <row r="17" spans="1:21" s="1319" customFormat="1" ht="10.5" customHeight="1">
      <c r="A17" s="1324"/>
      <c r="B17" s="2288" t="s">
        <v>637</v>
      </c>
      <c r="C17" s="2288"/>
      <c r="D17" s="1343"/>
      <c r="E17" s="1836"/>
      <c r="F17" s="841"/>
      <c r="G17" s="841"/>
      <c r="H17" s="835"/>
      <c r="I17" s="835"/>
      <c r="J17" s="835"/>
      <c r="K17" s="835"/>
      <c r="L17" s="835"/>
      <c r="M17" s="835"/>
      <c r="N17" s="834"/>
      <c r="O17" s="835"/>
      <c r="P17" s="1106"/>
      <c r="Q17" s="1839"/>
      <c r="R17" s="835"/>
      <c r="S17" s="835"/>
      <c r="T17" s="835"/>
      <c r="U17" s="843"/>
    </row>
    <row r="18" spans="1:21" s="1319" customFormat="1" ht="21.75" customHeight="1">
      <c r="A18" s="1379"/>
      <c r="B18" s="1379"/>
      <c r="C18" s="1543" t="s">
        <v>638</v>
      </c>
      <c r="D18" s="1380" t="s">
        <v>402</v>
      </c>
      <c r="E18" s="1892">
        <f>E8+E15</f>
        <v>152</v>
      </c>
      <c r="F18" s="1348">
        <f>F8+F15</f>
        <v>122</v>
      </c>
      <c r="G18" s="1348">
        <f aca="true" t="shared" si="2" ref="G18:M18">G8+G15</f>
        <v>138</v>
      </c>
      <c r="H18" s="1348">
        <f t="shared" si="2"/>
        <v>40</v>
      </c>
      <c r="I18" s="1348">
        <f t="shared" si="2"/>
        <v>100</v>
      </c>
      <c r="J18" s="1348">
        <f t="shared" si="2"/>
        <v>-28</v>
      </c>
      <c r="K18" s="1348">
        <f t="shared" si="2"/>
        <v>115</v>
      </c>
      <c r="L18" s="1348">
        <f t="shared" si="2"/>
        <v>-22</v>
      </c>
      <c r="M18" s="1348">
        <f t="shared" si="2"/>
        <v>-34</v>
      </c>
      <c r="N18" s="1349"/>
      <c r="O18" s="835"/>
      <c r="P18" s="1293"/>
      <c r="Q18" s="1904">
        <f>Q8+Q15</f>
        <v>412</v>
      </c>
      <c r="R18" s="1348">
        <f>R8+R15</f>
        <v>187</v>
      </c>
      <c r="S18" s="1348">
        <f>S8+S15</f>
        <v>227</v>
      </c>
      <c r="T18" s="1348">
        <f>T8+T15</f>
        <v>-71</v>
      </c>
      <c r="U18" s="1352"/>
    </row>
    <row r="19" spans="1:21" s="1319" customFormat="1" ht="10.5" customHeight="1">
      <c r="A19" s="1320"/>
      <c r="B19" s="1320"/>
      <c r="C19" s="1320"/>
      <c r="D19" s="1381"/>
      <c r="E19" s="1896"/>
      <c r="F19" s="1382"/>
      <c r="G19" s="1382"/>
      <c r="H19" s="1383"/>
      <c r="I19" s="1383"/>
      <c r="J19" s="1383"/>
      <c r="K19" s="1383"/>
      <c r="L19" s="1383"/>
      <c r="M19" s="1383"/>
      <c r="N19" s="1321"/>
      <c r="O19" s="1321"/>
      <c r="P19" s="1383"/>
      <c r="Q19" s="1906"/>
      <c r="R19" s="1383"/>
      <c r="S19" s="1383"/>
      <c r="T19" s="1383"/>
      <c r="U19" s="1384"/>
    </row>
    <row r="20" spans="1:21" s="1319" customFormat="1" ht="10.5" customHeight="1">
      <c r="A20" s="2444" t="s">
        <v>403</v>
      </c>
      <c r="B20" s="2444"/>
      <c r="C20" s="2444"/>
      <c r="D20" s="1343"/>
      <c r="E20" s="1897"/>
      <c r="F20" s="1669"/>
      <c r="G20" s="1669"/>
      <c r="H20" s="1385"/>
      <c r="I20" s="1385"/>
      <c r="J20" s="1385"/>
      <c r="K20" s="1385"/>
      <c r="L20" s="1385"/>
      <c r="M20" s="1385"/>
      <c r="N20" s="1386"/>
      <c r="O20" s="1387"/>
      <c r="P20" s="1388"/>
      <c r="Q20" s="1907"/>
      <c r="R20" s="1385"/>
      <c r="S20" s="1385"/>
      <c r="T20" s="1385"/>
      <c r="U20" s="1389"/>
    </row>
    <row r="21" spans="1:21" s="1319" customFormat="1" ht="10.5" customHeight="1">
      <c r="A21" s="1342"/>
      <c r="B21" s="2437" t="s">
        <v>404</v>
      </c>
      <c r="C21" s="2437"/>
      <c r="D21" s="1343"/>
      <c r="E21" s="1835">
        <v>66</v>
      </c>
      <c r="F21" s="839">
        <v>60</v>
      </c>
      <c r="G21" s="839">
        <v>66</v>
      </c>
      <c r="H21" s="833">
        <v>53</v>
      </c>
      <c r="I21" s="833">
        <v>58</v>
      </c>
      <c r="J21" s="833">
        <v>78</v>
      </c>
      <c r="K21" s="833">
        <v>87</v>
      </c>
      <c r="L21" s="833">
        <v>49</v>
      </c>
      <c r="M21" s="833">
        <v>87</v>
      </c>
      <c r="N21" s="834"/>
      <c r="O21" s="835"/>
      <c r="P21" s="1105"/>
      <c r="Q21" s="1838">
        <f>SUM(E21:G21)</f>
        <v>192</v>
      </c>
      <c r="R21" s="833">
        <v>223</v>
      </c>
      <c r="S21" s="833">
        <v>276</v>
      </c>
      <c r="T21" s="833">
        <v>293</v>
      </c>
      <c r="U21" s="843"/>
    </row>
    <row r="22" spans="1:21" s="1319" customFormat="1" ht="10.5" customHeight="1">
      <c r="A22" s="1342"/>
      <c r="B22" s="2436" t="s">
        <v>405</v>
      </c>
      <c r="C22" s="2436"/>
      <c r="D22" s="1355"/>
      <c r="E22" s="1835">
        <v>153</v>
      </c>
      <c r="F22" s="839">
        <v>145</v>
      </c>
      <c r="G22" s="839">
        <v>138</v>
      </c>
      <c r="H22" s="833">
        <v>128</v>
      </c>
      <c r="I22" s="833">
        <v>130</v>
      </c>
      <c r="J22" s="833">
        <v>121</v>
      </c>
      <c r="K22" s="833">
        <v>145</v>
      </c>
      <c r="L22" s="833">
        <v>108</v>
      </c>
      <c r="M22" s="833">
        <v>122</v>
      </c>
      <c r="N22" s="834"/>
      <c r="O22" s="835"/>
      <c r="P22" s="1390"/>
      <c r="Q22" s="1838">
        <f>SUM(E22:G22)</f>
        <v>436</v>
      </c>
      <c r="R22" s="833">
        <v>396</v>
      </c>
      <c r="S22" s="833">
        <v>524</v>
      </c>
      <c r="T22" s="833">
        <v>511</v>
      </c>
      <c r="U22" s="843"/>
    </row>
    <row r="23" spans="1:21" s="1319" customFormat="1" ht="12" customHeight="1">
      <c r="A23" s="1342"/>
      <c r="B23" s="2436" t="s">
        <v>645</v>
      </c>
      <c r="C23" s="2436"/>
      <c r="D23" s="1355"/>
      <c r="E23" s="1835">
        <v>90</v>
      </c>
      <c r="F23" s="839">
        <v>90</v>
      </c>
      <c r="G23" s="839">
        <v>186</v>
      </c>
      <c r="H23" s="833">
        <v>42</v>
      </c>
      <c r="I23" s="833">
        <v>64</v>
      </c>
      <c r="J23" s="833">
        <v>125</v>
      </c>
      <c r="K23" s="833">
        <v>170</v>
      </c>
      <c r="L23" s="833">
        <v>94</v>
      </c>
      <c r="M23" s="833">
        <v>126</v>
      </c>
      <c r="N23" s="834"/>
      <c r="O23" s="835"/>
      <c r="P23" s="1391"/>
      <c r="Q23" s="1838">
        <f>SUM(E23:G23)</f>
        <v>366</v>
      </c>
      <c r="R23" s="833">
        <v>359</v>
      </c>
      <c r="S23" s="833">
        <v>401</v>
      </c>
      <c r="T23" s="833">
        <v>453</v>
      </c>
      <c r="U23" s="843"/>
    </row>
    <row r="24" spans="1:21" s="1319" customFormat="1" ht="10.5" customHeight="1">
      <c r="A24" s="1342"/>
      <c r="B24" s="2436" t="s">
        <v>406</v>
      </c>
      <c r="C24" s="2436"/>
      <c r="D24" s="1356"/>
      <c r="E24" s="1835">
        <v>23</v>
      </c>
      <c r="F24" s="839">
        <v>27</v>
      </c>
      <c r="G24" s="839">
        <v>23</v>
      </c>
      <c r="H24" s="833">
        <v>21</v>
      </c>
      <c r="I24" s="833">
        <v>20</v>
      </c>
      <c r="J24" s="833">
        <v>21</v>
      </c>
      <c r="K24" s="833">
        <v>49</v>
      </c>
      <c r="L24" s="833">
        <v>43</v>
      </c>
      <c r="M24" s="833">
        <v>18</v>
      </c>
      <c r="N24" s="834"/>
      <c r="O24" s="835"/>
      <c r="P24" s="1391"/>
      <c r="Q24" s="1838">
        <f>SUM(E24:G24)</f>
        <v>73</v>
      </c>
      <c r="R24" s="833">
        <v>90</v>
      </c>
      <c r="S24" s="833">
        <v>111</v>
      </c>
      <c r="T24" s="833">
        <v>106</v>
      </c>
      <c r="U24" s="843"/>
    </row>
    <row r="25" spans="1:21" s="1319" customFormat="1" ht="12" customHeight="1">
      <c r="A25" s="1342"/>
      <c r="B25" s="2436" t="s">
        <v>646</v>
      </c>
      <c r="C25" s="2436"/>
      <c r="D25" s="1355"/>
      <c r="E25" s="1898">
        <v>10</v>
      </c>
      <c r="F25" s="1351">
        <v>21</v>
      </c>
      <c r="G25" s="1351">
        <v>4</v>
      </c>
      <c r="H25" s="40">
        <v>10</v>
      </c>
      <c r="I25" s="40">
        <v>20</v>
      </c>
      <c r="J25" s="40">
        <v>-1</v>
      </c>
      <c r="K25" s="40">
        <v>28</v>
      </c>
      <c r="L25" s="40">
        <v>10</v>
      </c>
      <c r="M25" s="40">
        <v>5</v>
      </c>
      <c r="N25" s="1372"/>
      <c r="O25" s="841"/>
      <c r="P25" s="1392"/>
      <c r="Q25" s="1900">
        <f>SUM(E25:G25)</f>
        <v>35</v>
      </c>
      <c r="R25" s="1350">
        <v>47</v>
      </c>
      <c r="S25" s="1350">
        <v>57</v>
      </c>
      <c r="T25" s="1350">
        <v>31</v>
      </c>
      <c r="U25" s="1352"/>
    </row>
    <row r="26" spans="1:21" s="1319" customFormat="1" ht="10.5" customHeight="1">
      <c r="A26" s="2439" t="s">
        <v>26</v>
      </c>
      <c r="B26" s="2439"/>
      <c r="C26" s="2439"/>
      <c r="D26" s="1354"/>
      <c r="E26" s="1835">
        <f>SUM(E21:E25)</f>
        <v>342</v>
      </c>
      <c r="F26" s="839">
        <f>SUM(F21:F25)</f>
        <v>343</v>
      </c>
      <c r="G26" s="839">
        <f aca="true" t="shared" si="3" ref="G26:M26">SUM(G21:G25)</f>
        <v>417</v>
      </c>
      <c r="H26" s="839">
        <f t="shared" si="3"/>
        <v>254</v>
      </c>
      <c r="I26" s="839">
        <f t="shared" si="3"/>
        <v>292</v>
      </c>
      <c r="J26" s="839">
        <f t="shared" si="3"/>
        <v>344</v>
      </c>
      <c r="K26" s="839">
        <f t="shared" si="3"/>
        <v>479</v>
      </c>
      <c r="L26" s="839">
        <f t="shared" si="3"/>
        <v>304</v>
      </c>
      <c r="M26" s="839">
        <f t="shared" si="3"/>
        <v>358</v>
      </c>
      <c r="N26" s="834"/>
      <c r="O26" s="835"/>
      <c r="P26" s="1105"/>
      <c r="Q26" s="1838">
        <f>SUM(Q21:Q25)</f>
        <v>1102</v>
      </c>
      <c r="R26" s="833">
        <f>SUM(R21:R25)</f>
        <v>1115</v>
      </c>
      <c r="S26" s="833">
        <f>SUM(S21:S25)</f>
        <v>1369</v>
      </c>
      <c r="T26" s="833">
        <f>SUM(T21:T25)</f>
        <v>1394</v>
      </c>
      <c r="U26" s="843"/>
    </row>
    <row r="27" spans="1:21" s="1319" customFormat="1" ht="12" customHeight="1">
      <c r="A27" s="1346"/>
      <c r="B27" s="2436" t="s">
        <v>644</v>
      </c>
      <c r="C27" s="2436"/>
      <c r="D27" s="1355"/>
      <c r="E27" s="1892">
        <v>43</v>
      </c>
      <c r="F27" s="1348">
        <v>52</v>
      </c>
      <c r="G27" s="1348">
        <v>153</v>
      </c>
      <c r="H27" s="835">
        <v>37</v>
      </c>
      <c r="I27" s="835">
        <v>20</v>
      </c>
      <c r="J27" s="835">
        <v>123</v>
      </c>
      <c r="K27" s="835">
        <v>118</v>
      </c>
      <c r="L27" s="835">
        <v>97</v>
      </c>
      <c r="M27" s="835">
        <v>142</v>
      </c>
      <c r="N27" s="834"/>
      <c r="O27" s="835"/>
      <c r="P27" s="1393"/>
      <c r="Q27" s="1839">
        <f>SUM(E27:G27)</f>
        <v>248</v>
      </c>
      <c r="R27" s="835">
        <v>261</v>
      </c>
      <c r="S27" s="835">
        <v>298</v>
      </c>
      <c r="T27" s="835">
        <v>474</v>
      </c>
      <c r="U27" s="843"/>
    </row>
    <row r="28" spans="1:21" s="1319" customFormat="1" ht="10.5" customHeight="1">
      <c r="A28" s="2439" t="s">
        <v>101</v>
      </c>
      <c r="B28" s="2439"/>
      <c r="C28" s="2439"/>
      <c r="D28" s="1354"/>
      <c r="E28" s="1837">
        <f>E26-E27</f>
        <v>299</v>
      </c>
      <c r="F28" s="1357">
        <f>F26-F27</f>
        <v>291</v>
      </c>
      <c r="G28" s="1357">
        <f aca="true" t="shared" si="4" ref="G28:M28">G26-G27</f>
        <v>264</v>
      </c>
      <c r="H28" s="1357">
        <f t="shared" si="4"/>
        <v>217</v>
      </c>
      <c r="I28" s="1357">
        <f t="shared" si="4"/>
        <v>272</v>
      </c>
      <c r="J28" s="1357">
        <f t="shared" si="4"/>
        <v>221</v>
      </c>
      <c r="K28" s="1357">
        <f t="shared" si="4"/>
        <v>361</v>
      </c>
      <c r="L28" s="1357">
        <f t="shared" si="4"/>
        <v>207</v>
      </c>
      <c r="M28" s="1357">
        <f t="shared" si="4"/>
        <v>216</v>
      </c>
      <c r="N28" s="845"/>
      <c r="O28" s="835"/>
      <c r="P28" s="1107"/>
      <c r="Q28" s="1840">
        <f>Q26-Q27</f>
        <v>854</v>
      </c>
      <c r="R28" s="844">
        <f>R26-R27</f>
        <v>854</v>
      </c>
      <c r="S28" s="844">
        <f>S26-S27</f>
        <v>1071</v>
      </c>
      <c r="T28" s="844">
        <f>T26-T27</f>
        <v>920</v>
      </c>
      <c r="U28" s="1358"/>
    </row>
    <row r="29" spans="1:21" s="1319" customFormat="1" ht="10.5" customHeight="1">
      <c r="A29" s="1335"/>
      <c r="B29" s="1335"/>
      <c r="C29" s="1335"/>
      <c r="D29" s="1394"/>
      <c r="E29" s="1899"/>
      <c r="F29" s="841"/>
      <c r="G29" s="841"/>
      <c r="H29" s="841"/>
      <c r="I29" s="841"/>
      <c r="J29" s="841"/>
      <c r="K29" s="841"/>
      <c r="L29" s="841"/>
      <c r="M29" s="841"/>
      <c r="N29" s="835"/>
      <c r="O29" s="835"/>
      <c r="P29" s="841"/>
      <c r="Q29" s="1839"/>
      <c r="R29" s="841"/>
      <c r="S29" s="841"/>
      <c r="T29" s="841"/>
      <c r="U29" s="1395"/>
    </row>
    <row r="30" spans="1:21" s="1319" customFormat="1" ht="10.5" customHeight="1">
      <c r="A30" s="2288" t="s">
        <v>407</v>
      </c>
      <c r="B30" s="2288"/>
      <c r="C30" s="2288"/>
      <c r="D30" s="1396"/>
      <c r="E30" s="1895"/>
      <c r="F30" s="1377"/>
      <c r="G30" s="1377"/>
      <c r="H30" s="1377"/>
      <c r="I30" s="1377"/>
      <c r="J30" s="1377"/>
      <c r="K30" s="1377"/>
      <c r="L30" s="1377"/>
      <c r="M30" s="1377"/>
      <c r="N30" s="1375"/>
      <c r="O30" s="835"/>
      <c r="P30" s="1397"/>
      <c r="Q30" s="1905"/>
      <c r="R30" s="1377"/>
      <c r="S30" s="1377"/>
      <c r="T30" s="1377"/>
      <c r="U30" s="1378"/>
    </row>
    <row r="31" spans="1:21" s="1319" customFormat="1" ht="10.5" customHeight="1">
      <c r="A31" s="1342"/>
      <c r="B31" s="2437" t="s">
        <v>408</v>
      </c>
      <c r="C31" s="2437"/>
      <c r="D31" s="1398"/>
      <c r="E31" s="1835">
        <f>E22</f>
        <v>153</v>
      </c>
      <c r="F31" s="839">
        <f>F22</f>
        <v>145</v>
      </c>
      <c r="G31" s="839">
        <f aca="true" t="shared" si="5" ref="G31:M31">G22</f>
        <v>138</v>
      </c>
      <c r="H31" s="839">
        <f t="shared" si="5"/>
        <v>128</v>
      </c>
      <c r="I31" s="839">
        <f t="shared" si="5"/>
        <v>130</v>
      </c>
      <c r="J31" s="839">
        <f t="shared" si="5"/>
        <v>121</v>
      </c>
      <c r="K31" s="839">
        <f t="shared" si="5"/>
        <v>145</v>
      </c>
      <c r="L31" s="839">
        <f t="shared" si="5"/>
        <v>108</v>
      </c>
      <c r="M31" s="839">
        <f t="shared" si="5"/>
        <v>122</v>
      </c>
      <c r="N31" s="834"/>
      <c r="O31" s="835"/>
      <c r="P31" s="1390"/>
      <c r="Q31" s="1838">
        <f>SUM(E31:G31)</f>
        <v>436</v>
      </c>
      <c r="R31" s="839">
        <f>R22</f>
        <v>396</v>
      </c>
      <c r="S31" s="839">
        <f>S22</f>
        <v>524</v>
      </c>
      <c r="T31" s="839">
        <f>T22</f>
        <v>511</v>
      </c>
      <c r="U31" s="843"/>
    </row>
    <row r="32" spans="1:21" s="1319" customFormat="1" ht="12" customHeight="1">
      <c r="A32" s="1346"/>
      <c r="B32" s="2436" t="s">
        <v>647</v>
      </c>
      <c r="C32" s="2436"/>
      <c r="D32" s="1355"/>
      <c r="E32" s="1836">
        <v>66</v>
      </c>
      <c r="F32" s="841">
        <v>79</v>
      </c>
      <c r="G32" s="841">
        <v>101</v>
      </c>
      <c r="H32" s="841">
        <v>59</v>
      </c>
      <c r="I32" s="841">
        <v>74</v>
      </c>
      <c r="J32" s="841">
        <v>59</v>
      </c>
      <c r="K32" s="841">
        <v>60</v>
      </c>
      <c r="L32" s="841">
        <v>53</v>
      </c>
      <c r="M32" s="841">
        <v>201</v>
      </c>
      <c r="N32" s="834"/>
      <c r="O32" s="835"/>
      <c r="P32" s="1393"/>
      <c r="Q32" s="1839">
        <f>SUM(E32:G32)</f>
        <v>246</v>
      </c>
      <c r="R32" s="841">
        <v>193</v>
      </c>
      <c r="S32" s="841">
        <v>252</v>
      </c>
      <c r="T32" s="841">
        <v>367</v>
      </c>
      <c r="U32" s="843"/>
    </row>
    <row r="33" spans="1:21" s="1319" customFormat="1" ht="10.5" customHeight="1">
      <c r="A33" s="1335"/>
      <c r="B33" s="1335"/>
      <c r="C33" s="1335"/>
      <c r="D33" s="1335"/>
      <c r="E33" s="1837">
        <f>SUM(E31:E32)</f>
        <v>219</v>
      </c>
      <c r="F33" s="1357">
        <f>SUM(F31:F32)</f>
        <v>224</v>
      </c>
      <c r="G33" s="1357">
        <f aca="true" t="shared" si="6" ref="G33:M33">SUM(G31:G32)</f>
        <v>239</v>
      </c>
      <c r="H33" s="1357">
        <f t="shared" si="6"/>
        <v>187</v>
      </c>
      <c r="I33" s="1357">
        <f t="shared" si="6"/>
        <v>204</v>
      </c>
      <c r="J33" s="1357">
        <f t="shared" si="6"/>
        <v>180</v>
      </c>
      <c r="K33" s="1357">
        <f t="shared" si="6"/>
        <v>205</v>
      </c>
      <c r="L33" s="1357">
        <f t="shared" si="6"/>
        <v>161</v>
      </c>
      <c r="M33" s="1357">
        <f t="shared" si="6"/>
        <v>323</v>
      </c>
      <c r="N33" s="845"/>
      <c r="O33" s="835"/>
      <c r="P33" s="1399"/>
      <c r="Q33" s="1840">
        <f>SUM(Q31:Q32)</f>
        <v>682</v>
      </c>
      <c r="R33" s="1357">
        <f>SUM(R31:R32)</f>
        <v>589</v>
      </c>
      <c r="S33" s="1357">
        <f>SUM(S31:S32)</f>
        <v>776</v>
      </c>
      <c r="T33" s="1357">
        <f>SUM(T31:T32)</f>
        <v>878</v>
      </c>
      <c r="U33" s="1358"/>
    </row>
    <row r="34" spans="1:21" s="1400" customFormat="1" ht="3.75" customHeight="1">
      <c r="A34" s="1401"/>
      <c r="B34" s="1401"/>
      <c r="C34" s="1402"/>
      <c r="D34" s="1402"/>
      <c r="E34" s="1403"/>
      <c r="F34" s="1403"/>
      <c r="G34" s="1404"/>
      <c r="H34" s="1404"/>
      <c r="I34" s="1404"/>
      <c r="J34" s="1404"/>
      <c r="K34" s="1404"/>
      <c r="L34" s="1404"/>
      <c r="M34" s="1404"/>
      <c r="N34" s="1405"/>
      <c r="O34" s="1406"/>
      <c r="P34" s="1406"/>
      <c r="Q34" s="1404"/>
      <c r="R34" s="1404"/>
      <c r="S34" s="1404"/>
      <c r="T34" s="1404"/>
      <c r="U34" s="1404"/>
    </row>
    <row r="35" spans="1:21" ht="36" customHeight="1">
      <c r="A35" s="1407">
        <v>1</v>
      </c>
      <c r="B35" s="2446" t="s">
        <v>409</v>
      </c>
      <c r="C35" s="2446"/>
      <c r="D35" s="2446"/>
      <c r="E35" s="2446"/>
      <c r="F35" s="2446"/>
      <c r="G35" s="2446"/>
      <c r="H35" s="2446"/>
      <c r="I35" s="2446"/>
      <c r="J35" s="2446"/>
      <c r="K35" s="2446"/>
      <c r="L35" s="2446"/>
      <c r="M35" s="2446"/>
      <c r="N35" s="2446"/>
      <c r="O35" s="2446"/>
      <c r="P35" s="2446"/>
      <c r="Q35" s="2446"/>
      <c r="R35" s="2446"/>
      <c r="S35" s="2446"/>
      <c r="T35" s="2446"/>
      <c r="U35" s="2446"/>
    </row>
    <row r="36" spans="1:21" ht="19.5" customHeight="1">
      <c r="A36" s="1407">
        <v>2</v>
      </c>
      <c r="B36" s="2447" t="s">
        <v>410</v>
      </c>
      <c r="C36" s="2447"/>
      <c r="D36" s="2447"/>
      <c r="E36" s="2447"/>
      <c r="F36" s="2447"/>
      <c r="G36" s="2447"/>
      <c r="H36" s="2447"/>
      <c r="I36" s="2447"/>
      <c r="J36" s="2447"/>
      <c r="K36" s="2447"/>
      <c r="L36" s="2447"/>
      <c r="M36" s="2447"/>
      <c r="N36" s="2447"/>
      <c r="O36" s="2447"/>
      <c r="P36" s="2447"/>
      <c r="Q36" s="2447"/>
      <c r="R36" s="2447"/>
      <c r="S36" s="2447"/>
      <c r="T36" s="2447"/>
      <c r="U36" s="2447"/>
    </row>
    <row r="37" spans="1:21" ht="9" customHeight="1">
      <c r="A37" s="1408">
        <v>3</v>
      </c>
      <c r="B37" s="2445" t="s">
        <v>411</v>
      </c>
      <c r="C37" s="2445"/>
      <c r="D37" s="2445"/>
      <c r="E37" s="2445"/>
      <c r="F37" s="2445"/>
      <c r="G37" s="2445"/>
      <c r="H37" s="2445"/>
      <c r="I37" s="2445"/>
      <c r="J37" s="2445"/>
      <c r="K37" s="2445"/>
      <c r="L37" s="2445"/>
      <c r="M37" s="2445"/>
      <c r="N37" s="2445"/>
      <c r="O37" s="2445"/>
      <c r="P37" s="2445"/>
      <c r="Q37" s="2445"/>
      <c r="R37" s="2445"/>
      <c r="S37" s="2445"/>
      <c r="T37" s="2445"/>
      <c r="U37" s="2445"/>
    </row>
    <row r="38" spans="1:21" ht="9" customHeight="1">
      <c r="A38" s="1408">
        <v>4</v>
      </c>
      <c r="B38" s="2445" t="s">
        <v>851</v>
      </c>
      <c r="C38" s="2445"/>
      <c r="D38" s="2445"/>
      <c r="E38" s="2445"/>
      <c r="F38" s="2445"/>
      <c r="G38" s="2445"/>
      <c r="H38" s="2445"/>
      <c r="I38" s="2445"/>
      <c r="J38" s="2445"/>
      <c r="K38" s="2445"/>
      <c r="L38" s="2445"/>
      <c r="M38" s="2445"/>
      <c r="N38" s="2445"/>
      <c r="O38" s="2445"/>
      <c r="P38" s="2445"/>
      <c r="Q38" s="2445"/>
      <c r="R38" s="2445"/>
      <c r="S38" s="2445"/>
      <c r="T38" s="2445"/>
      <c r="U38" s="2445"/>
    </row>
    <row r="39" spans="1:21" ht="9" customHeight="1">
      <c r="A39" s="1408">
        <v>5</v>
      </c>
      <c r="B39" s="2445" t="s">
        <v>412</v>
      </c>
      <c r="C39" s="2445"/>
      <c r="D39" s="2445"/>
      <c r="E39" s="2445"/>
      <c r="F39" s="2445"/>
      <c r="G39" s="2445"/>
      <c r="H39" s="2445"/>
      <c r="I39" s="2445"/>
      <c r="J39" s="2445"/>
      <c r="K39" s="2445"/>
      <c r="L39" s="2445"/>
      <c r="M39" s="2445"/>
      <c r="N39" s="2445"/>
      <c r="O39" s="2445"/>
      <c r="P39" s="2445"/>
      <c r="Q39" s="2445"/>
      <c r="R39" s="2445"/>
      <c r="S39" s="2445"/>
      <c r="T39" s="2445"/>
      <c r="U39" s="2445"/>
    </row>
    <row r="40" spans="1:21" ht="9" customHeight="1">
      <c r="A40" s="1408">
        <v>6</v>
      </c>
      <c r="B40" s="2445" t="s">
        <v>413</v>
      </c>
      <c r="C40" s="2445"/>
      <c r="D40" s="2445"/>
      <c r="E40" s="2445"/>
      <c r="F40" s="2445"/>
      <c r="G40" s="2445"/>
      <c r="H40" s="2445"/>
      <c r="I40" s="2445"/>
      <c r="J40" s="2445"/>
      <c r="K40" s="2445"/>
      <c r="L40" s="2445"/>
      <c r="M40" s="2445"/>
      <c r="N40" s="2445"/>
      <c r="O40" s="2445"/>
      <c r="P40" s="2445"/>
      <c r="Q40" s="2445"/>
      <c r="R40" s="2445"/>
      <c r="S40" s="2445"/>
      <c r="T40" s="2445"/>
      <c r="U40" s="2445"/>
    </row>
  </sheetData>
  <sheetProtection/>
  <mergeCells count="34">
    <mergeCell ref="B39:U39"/>
    <mergeCell ref="B40:U40"/>
    <mergeCell ref="B35:U35"/>
    <mergeCell ref="B36:U36"/>
    <mergeCell ref="B32:C32"/>
    <mergeCell ref="B24:C24"/>
    <mergeCell ref="B25:C25"/>
    <mergeCell ref="B37:U37"/>
    <mergeCell ref="B38:U38"/>
    <mergeCell ref="A28:C28"/>
    <mergeCell ref="A26:C26"/>
    <mergeCell ref="B7:C7"/>
    <mergeCell ref="B8:C8"/>
    <mergeCell ref="B10:C10"/>
    <mergeCell ref="B14:C14"/>
    <mergeCell ref="B21:C21"/>
    <mergeCell ref="B17:C17"/>
    <mergeCell ref="A20:C20"/>
    <mergeCell ref="B22:C22"/>
    <mergeCell ref="B23:C23"/>
    <mergeCell ref="B27:C27"/>
    <mergeCell ref="B31:C31"/>
    <mergeCell ref="A1:U1"/>
    <mergeCell ref="A11:C11"/>
    <mergeCell ref="A13:C13"/>
    <mergeCell ref="A30:C30"/>
    <mergeCell ref="A4:C4"/>
    <mergeCell ref="A2:C2"/>
    <mergeCell ref="A6:C6"/>
    <mergeCell ref="A3:C3"/>
    <mergeCell ref="A9:C9"/>
    <mergeCell ref="A12:C12"/>
    <mergeCell ref="A16:C16"/>
    <mergeCell ref="F3:M3"/>
  </mergeCells>
  <printOptions horizontalCentered="1"/>
  <pageMargins left="0.2362204724409449" right="0.2362204724409449" top="0.2755905511811024" bottom="0.2362204724409449" header="0.11811023622047245" footer="0.11811023622047245"/>
  <pageSetup horizontalDpi="600" verticalDpi="600" orientation="landscape" scale="85" r:id="rId1"/>
  <colBreaks count="1" manualBreakCount="1">
    <brk id="21" min="2" max="36" man="1"/>
  </colBreaks>
</worksheet>
</file>

<file path=xl/worksheets/sheet18.xml><?xml version="1.0" encoding="utf-8"?>
<worksheet xmlns="http://schemas.openxmlformats.org/spreadsheetml/2006/main" xmlns:r="http://schemas.openxmlformats.org/officeDocument/2006/relationships">
  <dimension ref="A1:M63"/>
  <sheetViews>
    <sheetView zoomScalePageLayoutView="0" workbookViewId="0" topLeftCell="A1">
      <selection activeCell="O14" sqref="O14"/>
    </sheetView>
  </sheetViews>
  <sheetFormatPr defaultColWidth="9.140625" defaultRowHeight="12.75"/>
  <cols>
    <col min="1" max="1" width="2.57421875" style="708" customWidth="1"/>
    <col min="2" max="2" width="2.140625" style="708" customWidth="1"/>
    <col min="3" max="3" width="53.28125" style="708" customWidth="1"/>
    <col min="4" max="4" width="10.00390625" style="708" customWidth="1"/>
    <col min="5" max="5" width="10.00390625" style="709" customWidth="1"/>
    <col min="6" max="12" width="10.00390625" style="710" customWidth="1"/>
    <col min="13" max="13" width="1.28515625" style="710" customWidth="1"/>
    <col min="14" max="14" width="9.140625" style="710" customWidth="1"/>
    <col min="15" max="15" width="9.140625" style="711" customWidth="1"/>
    <col min="16" max="16" width="9.140625" style="712" customWidth="1"/>
    <col min="17" max="17" width="9.140625" style="708" customWidth="1"/>
    <col min="18" max="16384" width="9.140625" style="708" customWidth="1"/>
  </cols>
  <sheetData>
    <row r="1" spans="1:13" ht="16.5" customHeight="1">
      <c r="A1" s="2352" t="s">
        <v>131</v>
      </c>
      <c r="B1" s="2352"/>
      <c r="C1" s="2352"/>
      <c r="D1" s="2352"/>
      <c r="E1" s="2352"/>
      <c r="F1" s="2352"/>
      <c r="G1" s="2352"/>
      <c r="H1" s="2352"/>
      <c r="I1" s="2352"/>
      <c r="J1" s="2352"/>
      <c r="K1" s="2352"/>
      <c r="L1" s="2352"/>
      <c r="M1" s="2352"/>
    </row>
    <row r="2" spans="1:13" s="675" customFormat="1" ht="6" customHeight="1">
      <c r="A2" s="2454"/>
      <c r="B2" s="2454"/>
      <c r="C2" s="2454"/>
      <c r="D2" s="2454"/>
      <c r="E2" s="2454"/>
      <c r="F2" s="2454"/>
      <c r="G2" s="2454"/>
      <c r="H2" s="2454"/>
      <c r="I2" s="2454"/>
      <c r="J2" s="2454"/>
      <c r="K2" s="2454"/>
      <c r="L2" s="2454"/>
      <c r="M2" s="2454"/>
    </row>
    <row r="3" spans="1:13" ht="10.5" customHeight="1">
      <c r="A3" s="2452" t="s">
        <v>511</v>
      </c>
      <c r="B3" s="2452"/>
      <c r="C3" s="2452"/>
      <c r="D3" s="676" t="s">
        <v>838</v>
      </c>
      <c r="E3" s="677" t="s">
        <v>733</v>
      </c>
      <c r="F3" s="677" t="s">
        <v>238</v>
      </c>
      <c r="G3" s="677" t="s">
        <v>512</v>
      </c>
      <c r="H3" s="677" t="s">
        <v>513</v>
      </c>
      <c r="I3" s="677" t="s">
        <v>514</v>
      </c>
      <c r="J3" s="677" t="s">
        <v>515</v>
      </c>
      <c r="K3" s="677" t="s">
        <v>516</v>
      </c>
      <c r="L3" s="677" t="s">
        <v>517</v>
      </c>
      <c r="M3" s="678"/>
    </row>
    <row r="4" spans="1:13" ht="9" customHeight="1">
      <c r="A4" s="679"/>
      <c r="B4" s="679"/>
      <c r="C4" s="679"/>
      <c r="D4" s="262"/>
      <c r="E4" s="262"/>
      <c r="F4" s="262"/>
      <c r="G4" s="262"/>
      <c r="H4" s="262"/>
      <c r="I4" s="262"/>
      <c r="J4" s="262"/>
      <c r="K4" s="262"/>
      <c r="L4" s="262"/>
      <c r="M4" s="681"/>
    </row>
    <row r="5" spans="1:13" ht="9" customHeight="1">
      <c r="A5" s="2297" t="s">
        <v>132</v>
      </c>
      <c r="B5" s="2297"/>
      <c r="C5" s="2297"/>
      <c r="D5" s="213"/>
      <c r="E5" s="214"/>
      <c r="F5" s="214"/>
      <c r="G5" s="214"/>
      <c r="H5" s="214"/>
      <c r="I5" s="214"/>
      <c r="J5" s="214"/>
      <c r="K5" s="214"/>
      <c r="L5" s="214"/>
      <c r="M5" s="683"/>
    </row>
    <row r="6" spans="1:13" ht="9" customHeight="1">
      <c r="A6" s="2453" t="s">
        <v>133</v>
      </c>
      <c r="B6" s="2453"/>
      <c r="C6" s="2453"/>
      <c r="D6" s="1822">
        <v>3663</v>
      </c>
      <c r="E6" s="277">
        <v>5112</v>
      </c>
      <c r="F6" s="277">
        <v>3301</v>
      </c>
      <c r="G6" s="277">
        <v>3440</v>
      </c>
      <c r="H6" s="277">
        <v>4207</v>
      </c>
      <c r="I6" s="277">
        <v>3615</v>
      </c>
      <c r="J6" s="277">
        <v>3185</v>
      </c>
      <c r="K6" s="277">
        <v>3500</v>
      </c>
      <c r="L6" s="277">
        <v>2942</v>
      </c>
      <c r="M6" s="685"/>
    </row>
    <row r="7" spans="1:13" ht="9" customHeight="1">
      <c r="A7" s="2448" t="s">
        <v>134</v>
      </c>
      <c r="B7" s="2448"/>
      <c r="C7" s="2448"/>
      <c r="D7" s="1881">
        <v>14138</v>
      </c>
      <c r="E7" s="486">
        <v>11923</v>
      </c>
      <c r="F7" s="486">
        <v>11939</v>
      </c>
      <c r="G7" s="486">
        <v>10712</v>
      </c>
      <c r="H7" s="486">
        <v>15710</v>
      </c>
      <c r="I7" s="486">
        <v>10788</v>
      </c>
      <c r="J7" s="486">
        <v>12204</v>
      </c>
      <c r="K7" s="486">
        <v>10665</v>
      </c>
      <c r="L7" s="486">
        <v>10186</v>
      </c>
      <c r="M7" s="686"/>
    </row>
    <row r="8" spans="1:13" ht="10.5" customHeight="1">
      <c r="A8" s="2450" t="s">
        <v>801</v>
      </c>
      <c r="B8" s="2450"/>
      <c r="C8" s="2450"/>
      <c r="D8" s="1822"/>
      <c r="E8" s="277"/>
      <c r="F8" s="277"/>
      <c r="G8" s="277"/>
      <c r="H8" s="277"/>
      <c r="I8" s="277"/>
      <c r="J8" s="277"/>
      <c r="K8" s="277"/>
      <c r="L8" s="277"/>
      <c r="M8" s="687"/>
    </row>
    <row r="9" spans="1:13" ht="9" customHeight="1">
      <c r="A9" s="688"/>
      <c r="B9" s="2421" t="s">
        <v>720</v>
      </c>
      <c r="C9" s="2421"/>
      <c r="D9" s="1821" t="s">
        <v>223</v>
      </c>
      <c r="E9" s="280" t="s">
        <v>223</v>
      </c>
      <c r="F9" s="280" t="s">
        <v>223</v>
      </c>
      <c r="G9" s="280">
        <v>39688</v>
      </c>
      <c r="H9" s="280">
        <v>37290</v>
      </c>
      <c r="I9" s="280">
        <v>35260</v>
      </c>
      <c r="J9" s="280">
        <v>33047</v>
      </c>
      <c r="K9" s="280">
        <v>36879</v>
      </c>
      <c r="L9" s="280">
        <v>35150</v>
      </c>
      <c r="M9" s="687"/>
    </row>
    <row r="10" spans="1:13" ht="9" customHeight="1">
      <c r="A10" s="690"/>
      <c r="B10" s="2421" t="s">
        <v>873</v>
      </c>
      <c r="C10" s="2421"/>
      <c r="D10" s="1881">
        <v>40119</v>
      </c>
      <c r="E10" s="486">
        <v>38297</v>
      </c>
      <c r="F10" s="486">
        <v>34808</v>
      </c>
      <c r="G10" s="486" t="s">
        <v>223</v>
      </c>
      <c r="H10" s="486" t="s">
        <v>223</v>
      </c>
      <c r="I10" s="486" t="s">
        <v>223</v>
      </c>
      <c r="J10" s="486" t="s">
        <v>223</v>
      </c>
      <c r="K10" s="486" t="s">
        <v>223</v>
      </c>
      <c r="L10" s="486" t="s">
        <v>223</v>
      </c>
      <c r="M10" s="687"/>
    </row>
    <row r="11" spans="1:13" ht="9" customHeight="1">
      <c r="A11" s="690"/>
      <c r="B11" s="2421" t="s">
        <v>721</v>
      </c>
      <c r="C11" s="2421"/>
      <c r="D11" s="1881" t="s">
        <v>223</v>
      </c>
      <c r="E11" s="486" t="s">
        <v>223</v>
      </c>
      <c r="F11" s="486" t="s">
        <v>223</v>
      </c>
      <c r="G11" s="486">
        <v>469</v>
      </c>
      <c r="H11" s="486">
        <v>482</v>
      </c>
      <c r="I11" s="486">
        <v>378</v>
      </c>
      <c r="J11" s="486">
        <v>397</v>
      </c>
      <c r="K11" s="486">
        <v>374</v>
      </c>
      <c r="L11" s="486">
        <v>384</v>
      </c>
      <c r="M11" s="687"/>
    </row>
    <row r="12" spans="1:13" ht="9" customHeight="1">
      <c r="A12" s="690"/>
      <c r="B12" s="2421" t="s">
        <v>874</v>
      </c>
      <c r="C12" s="2421"/>
      <c r="D12" s="1881">
        <v>534</v>
      </c>
      <c r="E12" s="486">
        <v>545</v>
      </c>
      <c r="F12" s="486">
        <v>450</v>
      </c>
      <c r="G12" s="486" t="s">
        <v>223</v>
      </c>
      <c r="H12" s="486" t="s">
        <v>223</v>
      </c>
      <c r="I12" s="486" t="s">
        <v>223</v>
      </c>
      <c r="J12" s="486" t="s">
        <v>223</v>
      </c>
      <c r="K12" s="486" t="s">
        <v>223</v>
      </c>
      <c r="L12" s="486" t="s">
        <v>223</v>
      </c>
      <c r="M12" s="687"/>
    </row>
    <row r="13" spans="1:13" ht="9" customHeight="1">
      <c r="A13" s="690"/>
      <c r="B13" s="2421" t="s">
        <v>876</v>
      </c>
      <c r="C13" s="2421"/>
      <c r="D13" s="1881" t="s">
        <v>223</v>
      </c>
      <c r="E13" s="486" t="s">
        <v>223</v>
      </c>
      <c r="F13" s="486" t="s">
        <v>223</v>
      </c>
      <c r="G13" s="486">
        <v>2435</v>
      </c>
      <c r="H13" s="486">
        <v>2392</v>
      </c>
      <c r="I13" s="486">
        <v>0</v>
      </c>
      <c r="J13" s="486">
        <v>0</v>
      </c>
      <c r="K13" s="486">
        <v>0</v>
      </c>
      <c r="L13" s="486">
        <v>0</v>
      </c>
      <c r="M13" s="687"/>
    </row>
    <row r="14" spans="1:13" ht="9" customHeight="1">
      <c r="A14" s="690"/>
      <c r="B14" s="2421" t="s">
        <v>877</v>
      </c>
      <c r="C14" s="2421"/>
      <c r="D14" s="1881">
        <v>11183</v>
      </c>
      <c r="E14" s="486">
        <v>10994</v>
      </c>
      <c r="F14" s="486">
        <v>8745</v>
      </c>
      <c r="G14" s="486" t="s">
        <v>223</v>
      </c>
      <c r="H14" s="486" t="s">
        <v>223</v>
      </c>
      <c r="I14" s="486" t="s">
        <v>223</v>
      </c>
      <c r="J14" s="486" t="s">
        <v>223</v>
      </c>
      <c r="K14" s="486" t="s">
        <v>223</v>
      </c>
      <c r="L14" s="486" t="s">
        <v>223</v>
      </c>
      <c r="M14" s="687"/>
    </row>
    <row r="15" spans="1:13" ht="9" customHeight="1">
      <c r="A15" s="691"/>
      <c r="B15" s="2421" t="s">
        <v>878</v>
      </c>
      <c r="C15" s="2421"/>
      <c r="D15" s="1822" t="s">
        <v>223</v>
      </c>
      <c r="E15" s="277" t="s">
        <v>223</v>
      </c>
      <c r="F15" s="277" t="s">
        <v>223</v>
      </c>
      <c r="G15" s="277">
        <v>50827</v>
      </c>
      <c r="H15" s="277">
        <v>48216</v>
      </c>
      <c r="I15" s="277">
        <v>60431</v>
      </c>
      <c r="J15" s="277">
        <v>56080</v>
      </c>
      <c r="K15" s="277">
        <v>50170</v>
      </c>
      <c r="L15" s="277">
        <v>49431</v>
      </c>
      <c r="M15" s="687"/>
    </row>
    <row r="16" spans="1:13" ht="9" customHeight="1">
      <c r="A16" s="690"/>
      <c r="B16" s="2421" t="s">
        <v>875</v>
      </c>
      <c r="C16" s="2421"/>
      <c r="D16" s="1881">
        <v>50792</v>
      </c>
      <c r="E16" s="486">
        <v>52483</v>
      </c>
      <c r="F16" s="486">
        <v>51281</v>
      </c>
      <c r="G16" s="486" t="s">
        <v>223</v>
      </c>
      <c r="H16" s="486" t="s">
        <v>223</v>
      </c>
      <c r="I16" s="486" t="s">
        <v>223</v>
      </c>
      <c r="J16" s="486" t="s">
        <v>223</v>
      </c>
      <c r="K16" s="486" t="s">
        <v>223</v>
      </c>
      <c r="L16" s="486" t="s">
        <v>223</v>
      </c>
      <c r="M16" s="687"/>
    </row>
    <row r="17" spans="1:13" ht="9" customHeight="1">
      <c r="A17" s="2448" t="s">
        <v>74</v>
      </c>
      <c r="B17" s="2448"/>
      <c r="C17" s="2448"/>
      <c r="D17" s="1881">
        <v>5083</v>
      </c>
      <c r="E17" s="486">
        <v>6340</v>
      </c>
      <c r="F17" s="486">
        <v>6989</v>
      </c>
      <c r="G17" s="486">
        <v>5035</v>
      </c>
      <c r="H17" s="486">
        <v>5866</v>
      </c>
      <c r="I17" s="486">
        <v>6694</v>
      </c>
      <c r="J17" s="486">
        <v>5567</v>
      </c>
      <c r="K17" s="486">
        <v>5433</v>
      </c>
      <c r="L17" s="486">
        <v>5317</v>
      </c>
      <c r="M17" s="687"/>
    </row>
    <row r="18" spans="1:13" ht="9" customHeight="1">
      <c r="A18" s="2448" t="s">
        <v>398</v>
      </c>
      <c r="B18" s="2448"/>
      <c r="C18" s="2448"/>
      <c r="D18" s="1881">
        <v>44513</v>
      </c>
      <c r="E18" s="486">
        <v>43541</v>
      </c>
      <c r="F18" s="486">
        <v>48271</v>
      </c>
      <c r="G18" s="486">
        <v>40383</v>
      </c>
      <c r="H18" s="486">
        <v>39206</v>
      </c>
      <c r="I18" s="486">
        <v>37148</v>
      </c>
      <c r="J18" s="486">
        <v>38989</v>
      </c>
      <c r="K18" s="486">
        <v>28377</v>
      </c>
      <c r="L18" s="486">
        <v>31143</v>
      </c>
      <c r="M18" s="686"/>
    </row>
    <row r="19" spans="1:13" ht="9" customHeight="1">
      <c r="A19" s="2450" t="s">
        <v>135</v>
      </c>
      <c r="B19" s="2450"/>
      <c r="C19" s="2450"/>
      <c r="D19" s="1822"/>
      <c r="E19" s="277"/>
      <c r="F19" s="277"/>
      <c r="G19" s="277"/>
      <c r="H19" s="277"/>
      <c r="I19" s="277"/>
      <c r="J19" s="277"/>
      <c r="K19" s="277"/>
      <c r="L19" s="277"/>
      <c r="M19" s="687"/>
    </row>
    <row r="20" spans="1:13" ht="9" customHeight="1">
      <c r="A20" s="688"/>
      <c r="B20" s="2421" t="s">
        <v>397</v>
      </c>
      <c r="C20" s="2421"/>
      <c r="D20" s="1822">
        <v>208454</v>
      </c>
      <c r="E20" s="277">
        <v>208427</v>
      </c>
      <c r="F20" s="277">
        <v>207989</v>
      </c>
      <c r="G20" s="277">
        <v>207271</v>
      </c>
      <c r="H20" s="277">
        <v>203387</v>
      </c>
      <c r="I20" s="277">
        <v>196580</v>
      </c>
      <c r="J20" s="277">
        <v>191888</v>
      </c>
      <c r="K20" s="277">
        <v>187298</v>
      </c>
      <c r="L20" s="277">
        <v>181480</v>
      </c>
      <c r="M20" s="687"/>
    </row>
    <row r="21" spans="1:13" ht="9" customHeight="1">
      <c r="A21" s="690"/>
      <c r="B21" s="2421" t="s">
        <v>396</v>
      </c>
      <c r="C21" s="2421"/>
      <c r="D21" s="1881">
        <v>42509</v>
      </c>
      <c r="E21" s="486">
        <v>42031</v>
      </c>
      <c r="F21" s="486">
        <v>41132</v>
      </c>
      <c r="G21" s="486">
        <v>40937</v>
      </c>
      <c r="H21" s="486">
        <v>40470</v>
      </c>
      <c r="I21" s="486">
        <v>39163</v>
      </c>
      <c r="J21" s="486">
        <v>38221</v>
      </c>
      <c r="K21" s="486">
        <v>38041</v>
      </c>
      <c r="L21" s="486">
        <v>37579</v>
      </c>
      <c r="M21" s="687"/>
    </row>
    <row r="22" spans="1:13" ht="9" customHeight="1">
      <c r="A22" s="690"/>
      <c r="B22" s="2421" t="s">
        <v>542</v>
      </c>
      <c r="C22" s="2421"/>
      <c r="D22" s="1881">
        <v>12557</v>
      </c>
      <c r="E22" s="486">
        <v>12614</v>
      </c>
      <c r="F22" s="486">
        <v>12314</v>
      </c>
      <c r="G22" s="486">
        <v>12378</v>
      </c>
      <c r="H22" s="486">
        <v>12438</v>
      </c>
      <c r="I22" s="486">
        <v>12232</v>
      </c>
      <c r="J22" s="486">
        <v>12180</v>
      </c>
      <c r="K22" s="486">
        <v>12332</v>
      </c>
      <c r="L22" s="486">
        <v>12042</v>
      </c>
      <c r="M22" s="687"/>
    </row>
    <row r="23" spans="1:13" ht="9" customHeight="1">
      <c r="A23" s="690"/>
      <c r="B23" s="2421" t="s">
        <v>95</v>
      </c>
      <c r="C23" s="2421"/>
      <c r="D23" s="1881">
        <v>104914</v>
      </c>
      <c r="E23" s="486">
        <v>103629</v>
      </c>
      <c r="F23" s="486">
        <v>97198</v>
      </c>
      <c r="G23" s="486">
        <v>97766</v>
      </c>
      <c r="H23" s="486">
        <v>94913</v>
      </c>
      <c r="I23" s="486">
        <v>75593</v>
      </c>
      <c r="J23" s="486">
        <v>73274</v>
      </c>
      <c r="K23" s="486">
        <v>71437</v>
      </c>
      <c r="L23" s="486">
        <v>69448</v>
      </c>
      <c r="M23" s="687"/>
    </row>
    <row r="24" spans="1:13" ht="9" customHeight="1">
      <c r="A24" s="690"/>
      <c r="B24" s="2421" t="s">
        <v>879</v>
      </c>
      <c r="C24" s="2421"/>
      <c r="D24" s="1881">
        <v>-1641</v>
      </c>
      <c r="E24" s="486">
        <v>-1619</v>
      </c>
      <c r="F24" s="486">
        <v>-1626</v>
      </c>
      <c r="G24" s="486">
        <v>-1618</v>
      </c>
      <c r="H24" s="486">
        <v>-1598</v>
      </c>
      <c r="I24" s="486">
        <v>-1639</v>
      </c>
      <c r="J24" s="486">
        <v>-1640</v>
      </c>
      <c r="K24" s="486">
        <v>-1691</v>
      </c>
      <c r="L24" s="486">
        <v>-1780</v>
      </c>
      <c r="M24" s="687"/>
    </row>
    <row r="25" spans="1:13" ht="9" customHeight="1">
      <c r="A25" s="2450" t="s">
        <v>533</v>
      </c>
      <c r="B25" s="2450"/>
      <c r="C25" s="2450"/>
      <c r="D25" s="1822"/>
      <c r="E25" s="277"/>
      <c r="F25" s="277"/>
      <c r="G25" s="277"/>
      <c r="H25" s="277"/>
      <c r="I25" s="277"/>
      <c r="J25" s="277"/>
      <c r="K25" s="277"/>
      <c r="L25" s="277"/>
      <c r="M25" s="687"/>
    </row>
    <row r="26" spans="1:13" ht="9" customHeight="1">
      <c r="A26" s="691"/>
      <c r="B26" s="2421" t="s">
        <v>97</v>
      </c>
      <c r="C26" s="2421"/>
      <c r="D26" s="1822">
        <v>22003</v>
      </c>
      <c r="E26" s="277">
        <v>23939</v>
      </c>
      <c r="F26" s="277">
        <v>29304</v>
      </c>
      <c r="G26" s="277">
        <v>24342</v>
      </c>
      <c r="H26" s="277">
        <v>26370</v>
      </c>
      <c r="I26" s="277">
        <v>25612</v>
      </c>
      <c r="J26" s="277">
        <v>23897</v>
      </c>
      <c r="K26" s="277">
        <v>27762</v>
      </c>
      <c r="L26" s="277">
        <v>28553</v>
      </c>
      <c r="M26" s="687"/>
    </row>
    <row r="27" spans="1:13" ht="9" customHeight="1">
      <c r="A27" s="690"/>
      <c r="B27" s="2451" t="s">
        <v>880</v>
      </c>
      <c r="C27" s="2451"/>
      <c r="D27" s="1881">
        <v>10517</v>
      </c>
      <c r="E27" s="486">
        <v>9134</v>
      </c>
      <c r="F27" s="486">
        <v>9672</v>
      </c>
      <c r="G27" s="486">
        <v>8824</v>
      </c>
      <c r="H27" s="486">
        <v>9383</v>
      </c>
      <c r="I27" s="486">
        <v>8823</v>
      </c>
      <c r="J27" s="486">
        <v>8171</v>
      </c>
      <c r="K27" s="486">
        <v>12364</v>
      </c>
      <c r="L27" s="486">
        <v>13504</v>
      </c>
      <c r="M27" s="687"/>
    </row>
    <row r="28" spans="1:13" ht="9" customHeight="1">
      <c r="A28" s="690"/>
      <c r="B28" s="2451" t="s">
        <v>136</v>
      </c>
      <c r="C28" s="2451"/>
      <c r="D28" s="1881">
        <v>1733</v>
      </c>
      <c r="E28" s="486">
        <v>1746</v>
      </c>
      <c r="F28" s="486">
        <v>1735</v>
      </c>
      <c r="G28" s="486">
        <v>1783</v>
      </c>
      <c r="H28" s="486">
        <v>1762</v>
      </c>
      <c r="I28" s="486">
        <v>1796</v>
      </c>
      <c r="J28" s="486">
        <v>1752</v>
      </c>
      <c r="K28" s="486">
        <v>1898</v>
      </c>
      <c r="L28" s="486">
        <v>1859</v>
      </c>
      <c r="M28" s="687"/>
    </row>
    <row r="29" spans="1:13" ht="9" customHeight="1">
      <c r="A29" s="690"/>
      <c r="B29" s="2451" t="s">
        <v>137</v>
      </c>
      <c r="C29" s="2451"/>
      <c r="D29" s="1881">
        <v>5510</v>
      </c>
      <c r="E29" s="486">
        <v>5452</v>
      </c>
      <c r="F29" s="486">
        <v>5267</v>
      </c>
      <c r="G29" s="486">
        <v>5367</v>
      </c>
      <c r="H29" s="486">
        <v>5101</v>
      </c>
      <c r="I29" s="486">
        <v>1549</v>
      </c>
      <c r="J29" s="486">
        <v>1523</v>
      </c>
      <c r="K29" s="486">
        <v>1539</v>
      </c>
      <c r="L29" s="486">
        <v>1525</v>
      </c>
      <c r="M29" s="687"/>
    </row>
    <row r="30" spans="1:13" ht="9" customHeight="1">
      <c r="A30" s="690"/>
      <c r="B30" s="2451" t="s">
        <v>138</v>
      </c>
      <c r="C30" s="2451"/>
      <c r="D30" s="1881">
        <v>1921</v>
      </c>
      <c r="E30" s="486">
        <v>1923</v>
      </c>
      <c r="F30" s="486">
        <v>1920</v>
      </c>
      <c r="G30" s="486">
        <v>1978</v>
      </c>
      <c r="H30" s="486">
        <v>1822</v>
      </c>
      <c r="I30" s="486">
        <v>1454</v>
      </c>
      <c r="J30" s="486">
        <v>1428</v>
      </c>
      <c r="K30" s="486">
        <v>1410</v>
      </c>
      <c r="L30" s="486">
        <v>1340</v>
      </c>
      <c r="M30" s="687"/>
    </row>
    <row r="31" spans="1:13" ht="18" customHeight="1">
      <c r="A31" s="690"/>
      <c r="B31" s="2458" t="s">
        <v>648</v>
      </c>
      <c r="C31" s="2451"/>
      <c r="D31" s="1881">
        <v>499</v>
      </c>
      <c r="E31" s="486">
        <v>523</v>
      </c>
      <c r="F31" s="486">
        <v>555</v>
      </c>
      <c r="G31" s="486">
        <v>715</v>
      </c>
      <c r="H31" s="486">
        <v>740</v>
      </c>
      <c r="I31" s="486">
        <v>735</v>
      </c>
      <c r="J31" s="486">
        <v>710</v>
      </c>
      <c r="K31" s="486">
        <v>766</v>
      </c>
      <c r="L31" s="486">
        <v>725</v>
      </c>
      <c r="M31" s="687"/>
    </row>
    <row r="32" spans="1:13" ht="9" customHeight="1">
      <c r="A32" s="690"/>
      <c r="B32" s="2451" t="s">
        <v>139</v>
      </c>
      <c r="C32" s="2451"/>
      <c r="D32" s="1881">
        <v>535</v>
      </c>
      <c r="E32" s="486">
        <v>605</v>
      </c>
      <c r="F32" s="486">
        <v>607</v>
      </c>
      <c r="G32" s="486">
        <v>727</v>
      </c>
      <c r="H32" s="486">
        <v>712</v>
      </c>
      <c r="I32" s="486">
        <v>703</v>
      </c>
      <c r="J32" s="486">
        <v>639</v>
      </c>
      <c r="K32" s="486">
        <v>771</v>
      </c>
      <c r="L32" s="486">
        <v>789</v>
      </c>
      <c r="M32" s="687"/>
    </row>
    <row r="33" spans="1:13" ht="9" customHeight="1">
      <c r="A33" s="693"/>
      <c r="B33" s="2451" t="s">
        <v>25</v>
      </c>
      <c r="C33" s="2451"/>
      <c r="D33" s="1822">
        <v>15489</v>
      </c>
      <c r="E33" s="277">
        <v>12898</v>
      </c>
      <c r="F33" s="277">
        <v>15076</v>
      </c>
      <c r="G33" s="277">
        <v>11805</v>
      </c>
      <c r="H33" s="277">
        <v>12043</v>
      </c>
      <c r="I33" s="277">
        <v>11676</v>
      </c>
      <c r="J33" s="277">
        <v>11782</v>
      </c>
      <c r="K33" s="277">
        <v>12032</v>
      </c>
      <c r="L33" s="277">
        <v>12873</v>
      </c>
      <c r="M33" s="687"/>
    </row>
    <row r="34" spans="1:13" ht="10.5" customHeight="1">
      <c r="A34" s="2448" t="s">
        <v>37</v>
      </c>
      <c r="B34" s="2448"/>
      <c r="C34" s="2448"/>
      <c r="D34" s="1823">
        <f>SUM(D6:D33)</f>
        <v>595025</v>
      </c>
      <c r="E34" s="497">
        <f>SUM(E6:E33)</f>
        <v>590537</v>
      </c>
      <c r="F34" s="497">
        <f aca="true" t="shared" si="0" ref="F34:L34">SUM(F6:F33)</f>
        <v>586927</v>
      </c>
      <c r="G34" s="497">
        <f t="shared" si="0"/>
        <v>565264</v>
      </c>
      <c r="H34" s="497">
        <f t="shared" si="0"/>
        <v>560912</v>
      </c>
      <c r="I34" s="497">
        <f t="shared" si="0"/>
        <v>528591</v>
      </c>
      <c r="J34" s="497">
        <f t="shared" si="0"/>
        <v>513294</v>
      </c>
      <c r="K34" s="497">
        <f t="shared" si="0"/>
        <v>501357</v>
      </c>
      <c r="L34" s="497">
        <f t="shared" si="0"/>
        <v>494490</v>
      </c>
      <c r="M34" s="694"/>
    </row>
    <row r="35" spans="1:13" s="675" customFormat="1" ht="9" customHeight="1">
      <c r="A35" s="2457"/>
      <c r="B35" s="2457"/>
      <c r="C35" s="2457"/>
      <c r="D35" s="2457"/>
      <c r="E35" s="2457"/>
      <c r="F35" s="2457"/>
      <c r="G35" s="2457"/>
      <c r="H35" s="2457"/>
      <c r="I35" s="2457"/>
      <c r="J35" s="2457"/>
      <c r="K35" s="2457"/>
      <c r="L35" s="2457"/>
      <c r="M35" s="2457"/>
    </row>
    <row r="36" spans="1:13" ht="9" customHeight="1">
      <c r="A36" s="2422" t="s">
        <v>140</v>
      </c>
      <c r="B36" s="2422"/>
      <c r="C36" s="2422"/>
      <c r="D36" s="696"/>
      <c r="E36" s="697"/>
      <c r="F36" s="697"/>
      <c r="G36" s="697"/>
      <c r="H36" s="697"/>
      <c r="I36" s="697"/>
      <c r="J36" s="697"/>
      <c r="K36" s="697"/>
      <c r="L36" s="697"/>
      <c r="M36" s="698"/>
    </row>
    <row r="37" spans="1:13" ht="9" customHeight="1">
      <c r="A37" s="2422" t="s">
        <v>36</v>
      </c>
      <c r="B37" s="2422"/>
      <c r="C37" s="2422"/>
      <c r="D37" s="246"/>
      <c r="E37" s="277"/>
      <c r="F37" s="277"/>
      <c r="G37" s="277"/>
      <c r="H37" s="277"/>
      <c r="I37" s="277"/>
      <c r="J37" s="277"/>
      <c r="K37" s="277"/>
      <c r="L37" s="277"/>
      <c r="M37" s="687"/>
    </row>
    <row r="38" spans="1:13" ht="9" customHeight="1">
      <c r="A38" s="699"/>
      <c r="B38" s="2421" t="s">
        <v>864</v>
      </c>
      <c r="C38" s="2421"/>
      <c r="D38" s="1821">
        <v>161743</v>
      </c>
      <c r="E38" s="280">
        <v>161859</v>
      </c>
      <c r="F38" s="280">
        <v>163316</v>
      </c>
      <c r="G38" s="280">
        <v>159327</v>
      </c>
      <c r="H38" s="280">
        <v>158296</v>
      </c>
      <c r="I38" s="280">
        <v>154762</v>
      </c>
      <c r="J38" s="280">
        <v>150380</v>
      </c>
      <c r="K38" s="280">
        <v>148081</v>
      </c>
      <c r="L38" s="280">
        <v>145731</v>
      </c>
      <c r="M38" s="686"/>
    </row>
    <row r="39" spans="1:13" ht="9" customHeight="1">
      <c r="A39" s="688"/>
      <c r="B39" s="2421" t="s">
        <v>108</v>
      </c>
      <c r="C39" s="2421"/>
      <c r="D39" s="1821">
        <v>239957</v>
      </c>
      <c r="E39" s="280">
        <v>230212</v>
      </c>
      <c r="F39" s="280">
        <v>225652</v>
      </c>
      <c r="G39" s="486">
        <v>225622</v>
      </c>
      <c r="H39" s="486">
        <v>225342</v>
      </c>
      <c r="I39" s="486">
        <v>203217</v>
      </c>
      <c r="J39" s="486">
        <v>205602</v>
      </c>
      <c r="K39" s="486">
        <v>190240</v>
      </c>
      <c r="L39" s="486">
        <v>187736</v>
      </c>
      <c r="M39" s="687"/>
    </row>
    <row r="40" spans="1:13" ht="9" customHeight="1">
      <c r="A40" s="690"/>
      <c r="B40" s="2421" t="s">
        <v>141</v>
      </c>
      <c r="C40" s="2421"/>
      <c r="D40" s="1821">
        <v>12829</v>
      </c>
      <c r="E40" s="280">
        <v>14264</v>
      </c>
      <c r="F40" s="280">
        <v>14498</v>
      </c>
      <c r="G40" s="486">
        <v>13789</v>
      </c>
      <c r="H40" s="486">
        <v>15741</v>
      </c>
      <c r="I40" s="486">
        <v>17401</v>
      </c>
      <c r="J40" s="486">
        <v>17117</v>
      </c>
      <c r="K40" s="486">
        <v>17842</v>
      </c>
      <c r="L40" s="486">
        <v>16541</v>
      </c>
      <c r="M40" s="687"/>
    </row>
    <row r="41" spans="1:13" ht="9" customHeight="1">
      <c r="A41" s="690"/>
      <c r="B41" s="2421" t="s">
        <v>142</v>
      </c>
      <c r="C41" s="2421"/>
      <c r="D41" s="1821">
        <v>45238</v>
      </c>
      <c r="E41" s="280">
        <v>42696</v>
      </c>
      <c r="F41" s="280">
        <v>42713</v>
      </c>
      <c r="G41" s="486">
        <v>40968</v>
      </c>
      <c r="H41" s="486">
        <v>39978</v>
      </c>
      <c r="I41" s="486">
        <v>37748</v>
      </c>
      <c r="J41" s="486">
        <v>36654</v>
      </c>
      <c r="K41" s="486">
        <v>39484</v>
      </c>
      <c r="L41" s="486">
        <v>39565</v>
      </c>
      <c r="M41" s="687"/>
    </row>
    <row r="42" spans="1:13" ht="9" customHeight="1">
      <c r="A42" s="2448" t="s">
        <v>881</v>
      </c>
      <c r="B42" s="2448"/>
      <c r="C42" s="2448"/>
      <c r="D42" s="1821">
        <v>12152</v>
      </c>
      <c r="E42" s="280">
        <v>13725</v>
      </c>
      <c r="F42" s="280">
        <v>15247</v>
      </c>
      <c r="G42" s="486">
        <v>13713</v>
      </c>
      <c r="H42" s="486">
        <v>12582</v>
      </c>
      <c r="I42" s="486">
        <v>13093</v>
      </c>
      <c r="J42" s="486">
        <v>11772</v>
      </c>
      <c r="K42" s="486">
        <v>10338</v>
      </c>
      <c r="L42" s="486">
        <v>9433</v>
      </c>
      <c r="M42" s="687"/>
    </row>
    <row r="43" spans="1:13" ht="9" customHeight="1">
      <c r="A43" s="2448" t="s">
        <v>882</v>
      </c>
      <c r="B43" s="2448"/>
      <c r="C43" s="2448"/>
      <c r="D43" s="1821">
        <v>2462</v>
      </c>
      <c r="E43" s="280">
        <v>1991</v>
      </c>
      <c r="F43" s="280">
        <v>1499</v>
      </c>
      <c r="G43" s="486">
        <v>2024</v>
      </c>
      <c r="H43" s="486">
        <v>2061</v>
      </c>
      <c r="I43" s="486">
        <v>1702</v>
      </c>
      <c r="J43" s="486">
        <v>2177</v>
      </c>
      <c r="K43" s="486">
        <v>2518</v>
      </c>
      <c r="L43" s="486">
        <v>2730</v>
      </c>
      <c r="M43" s="687"/>
    </row>
    <row r="44" spans="1:13" ht="9" customHeight="1">
      <c r="A44" s="2448" t="s">
        <v>872</v>
      </c>
      <c r="B44" s="2448"/>
      <c r="C44" s="2448"/>
      <c r="D44" s="1821">
        <v>32985</v>
      </c>
      <c r="E44" s="280">
        <v>38373</v>
      </c>
      <c r="F44" s="280">
        <v>33729</v>
      </c>
      <c r="G44" s="486">
        <v>27971</v>
      </c>
      <c r="H44" s="486">
        <v>22553</v>
      </c>
      <c r="I44" s="486">
        <v>24160</v>
      </c>
      <c r="J44" s="486">
        <v>15046</v>
      </c>
      <c r="K44" s="486">
        <v>11694</v>
      </c>
      <c r="L44" s="486">
        <v>10638</v>
      </c>
      <c r="M44" s="687"/>
    </row>
    <row r="45" spans="1:13" ht="9" customHeight="1">
      <c r="A45" s="2450" t="s">
        <v>533</v>
      </c>
      <c r="B45" s="2450"/>
      <c r="C45" s="2450"/>
      <c r="D45" s="1831"/>
      <c r="E45" s="273"/>
      <c r="F45" s="273"/>
      <c r="G45" s="273"/>
      <c r="H45" s="273"/>
      <c r="I45" s="273"/>
      <c r="J45" s="273"/>
      <c r="K45" s="273"/>
      <c r="L45" s="273"/>
      <c r="M45" s="687"/>
    </row>
    <row r="46" spans="1:13" ht="9" customHeight="1">
      <c r="A46" s="691"/>
      <c r="B46" s="2421" t="s">
        <v>97</v>
      </c>
      <c r="C46" s="2421"/>
      <c r="D46" s="1821">
        <v>21776</v>
      </c>
      <c r="E46" s="280">
        <v>22296</v>
      </c>
      <c r="F46" s="280">
        <v>29091</v>
      </c>
      <c r="G46" s="280">
        <v>23271</v>
      </c>
      <c r="H46" s="280">
        <v>28151</v>
      </c>
      <c r="I46" s="280">
        <v>24345</v>
      </c>
      <c r="J46" s="280">
        <v>25923</v>
      </c>
      <c r="K46" s="280">
        <v>28807</v>
      </c>
      <c r="L46" s="280">
        <v>30225</v>
      </c>
      <c r="M46" s="687"/>
    </row>
    <row r="47" spans="1:13" ht="9" customHeight="1">
      <c r="A47" s="690"/>
      <c r="B47" s="2421" t="s">
        <v>417</v>
      </c>
      <c r="C47" s="2421"/>
      <c r="D47" s="1821">
        <v>10521</v>
      </c>
      <c r="E47" s="280">
        <v>9163</v>
      </c>
      <c r="F47" s="280">
        <v>9675</v>
      </c>
      <c r="G47" s="280">
        <v>8828</v>
      </c>
      <c r="H47" s="280">
        <v>9384</v>
      </c>
      <c r="I47" s="280">
        <v>8825</v>
      </c>
      <c r="J47" s="280">
        <v>8173</v>
      </c>
      <c r="K47" s="280">
        <v>12395</v>
      </c>
      <c r="L47" s="280">
        <v>13504</v>
      </c>
      <c r="M47" s="687"/>
    </row>
    <row r="48" spans="1:13" ht="9" customHeight="1">
      <c r="A48" s="690"/>
      <c r="B48" s="2451" t="s">
        <v>143</v>
      </c>
      <c r="C48" s="2451"/>
      <c r="D48" s="1881">
        <v>31</v>
      </c>
      <c r="E48" s="486">
        <v>32</v>
      </c>
      <c r="F48" s="486">
        <v>32</v>
      </c>
      <c r="G48" s="486">
        <v>30</v>
      </c>
      <c r="H48" s="486">
        <v>30</v>
      </c>
      <c r="I48" s="486">
        <v>20</v>
      </c>
      <c r="J48" s="486">
        <v>22</v>
      </c>
      <c r="K48" s="486">
        <v>21</v>
      </c>
      <c r="L48" s="486">
        <v>24</v>
      </c>
      <c r="M48" s="687"/>
    </row>
    <row r="49" spans="1:13" ht="9" customHeight="1">
      <c r="A49" s="690"/>
      <c r="B49" s="2421" t="s">
        <v>144</v>
      </c>
      <c r="C49" s="2421"/>
      <c r="D49" s="1821">
        <v>16746</v>
      </c>
      <c r="E49" s="280">
        <v>17747</v>
      </c>
      <c r="F49" s="280">
        <v>16009</v>
      </c>
      <c r="G49" s="280">
        <v>15275</v>
      </c>
      <c r="H49" s="280">
        <v>13577</v>
      </c>
      <c r="I49" s="280">
        <v>14137</v>
      </c>
      <c r="J49" s="280">
        <v>12400</v>
      </c>
      <c r="K49" s="280">
        <v>12898</v>
      </c>
      <c r="L49" s="280">
        <v>12242</v>
      </c>
      <c r="M49" s="687"/>
    </row>
    <row r="50" spans="1:13" ht="9" customHeight="1">
      <c r="A50" s="2448" t="s">
        <v>532</v>
      </c>
      <c r="B50" s="2448"/>
      <c r="C50" s="2448"/>
      <c r="D50" s="1821">
        <v>4031</v>
      </c>
      <c r="E50" s="280">
        <v>4633</v>
      </c>
      <c r="F50" s="280">
        <v>3144</v>
      </c>
      <c r="G50" s="280">
        <v>3209</v>
      </c>
      <c r="H50" s="280">
        <v>3195</v>
      </c>
      <c r="I50" s="280">
        <v>3305</v>
      </c>
      <c r="J50" s="280">
        <v>3302</v>
      </c>
      <c r="K50" s="280">
        <v>3366</v>
      </c>
      <c r="L50" s="280">
        <v>3400</v>
      </c>
      <c r="M50" s="687"/>
    </row>
    <row r="51" spans="1:13" ht="9" customHeight="1">
      <c r="A51" s="2450" t="s">
        <v>145</v>
      </c>
      <c r="B51" s="2450"/>
      <c r="C51" s="2450"/>
      <c r="D51" s="1831"/>
      <c r="E51" s="273"/>
      <c r="F51" s="273"/>
      <c r="G51" s="273"/>
      <c r="H51" s="273"/>
      <c r="I51" s="273"/>
      <c r="J51" s="273"/>
      <c r="K51" s="273"/>
      <c r="L51" s="273"/>
      <c r="M51" s="687"/>
    </row>
    <row r="52" spans="1:13" ht="9" customHeight="1">
      <c r="A52" s="688"/>
      <c r="B52" s="2421" t="s">
        <v>117</v>
      </c>
      <c r="C52" s="2421"/>
      <c r="D52" s="1821">
        <v>2250</v>
      </c>
      <c r="E52" s="280">
        <v>2248</v>
      </c>
      <c r="F52" s="280">
        <v>2246</v>
      </c>
      <c r="G52" s="280">
        <v>1797</v>
      </c>
      <c r="H52" s="280">
        <v>1796</v>
      </c>
      <c r="I52" s="280">
        <v>1000</v>
      </c>
      <c r="J52" s="280">
        <v>1000</v>
      </c>
      <c r="K52" s="280">
        <v>1000</v>
      </c>
      <c r="L52" s="280">
        <v>1000</v>
      </c>
      <c r="M52" s="687"/>
    </row>
    <row r="53" spans="1:13" ht="9" customHeight="1">
      <c r="A53" s="690"/>
      <c r="B53" s="2421" t="s">
        <v>321</v>
      </c>
      <c r="C53" s="2421"/>
      <c r="D53" s="1821">
        <v>13201</v>
      </c>
      <c r="E53" s="280">
        <v>13166</v>
      </c>
      <c r="F53" s="280">
        <v>13070</v>
      </c>
      <c r="G53" s="280">
        <v>12548</v>
      </c>
      <c r="H53" s="280">
        <v>12197</v>
      </c>
      <c r="I53" s="280">
        <v>8509</v>
      </c>
      <c r="J53" s="280">
        <v>8286</v>
      </c>
      <c r="K53" s="280">
        <v>8026</v>
      </c>
      <c r="L53" s="280">
        <v>7806</v>
      </c>
      <c r="M53" s="687"/>
    </row>
    <row r="54" spans="1:13" ht="9" customHeight="1">
      <c r="A54" s="690"/>
      <c r="B54" s="2421" t="s">
        <v>148</v>
      </c>
      <c r="C54" s="2421"/>
      <c r="D54" s="1821">
        <v>133</v>
      </c>
      <c r="E54" s="280">
        <v>137</v>
      </c>
      <c r="F54" s="280">
        <v>135</v>
      </c>
      <c r="G54" s="280">
        <v>137</v>
      </c>
      <c r="H54" s="280">
        <v>137</v>
      </c>
      <c r="I54" s="280">
        <v>65</v>
      </c>
      <c r="J54" s="280">
        <v>65</v>
      </c>
      <c r="K54" s="280">
        <v>72</v>
      </c>
      <c r="L54" s="280">
        <v>73</v>
      </c>
      <c r="M54" s="700"/>
    </row>
    <row r="55" spans="1:13" ht="9" customHeight="1">
      <c r="A55" s="690"/>
      <c r="B55" s="2421" t="s">
        <v>149</v>
      </c>
      <c r="C55" s="2421"/>
      <c r="D55" s="1821">
        <v>18051</v>
      </c>
      <c r="E55" s="280">
        <v>17412</v>
      </c>
      <c r="F55" s="280">
        <v>16701</v>
      </c>
      <c r="G55" s="280">
        <v>16101</v>
      </c>
      <c r="H55" s="280">
        <v>15535</v>
      </c>
      <c r="I55" s="280">
        <v>15011</v>
      </c>
      <c r="J55" s="280">
        <v>14483</v>
      </c>
      <c r="K55" s="280">
        <v>13584</v>
      </c>
      <c r="L55" s="280">
        <v>13145</v>
      </c>
      <c r="M55" s="700"/>
    </row>
    <row r="56" spans="1:13" ht="9" customHeight="1">
      <c r="A56" s="690"/>
      <c r="B56" s="2421" t="s">
        <v>150</v>
      </c>
      <c r="C56" s="2421"/>
      <c r="D56" s="1824">
        <v>746</v>
      </c>
      <c r="E56" s="487">
        <v>403</v>
      </c>
      <c r="F56" s="487">
        <v>-17</v>
      </c>
      <c r="G56" s="487">
        <v>452</v>
      </c>
      <c r="H56" s="487">
        <v>167</v>
      </c>
      <c r="I56" s="487">
        <v>1083</v>
      </c>
      <c r="J56" s="487">
        <v>698</v>
      </c>
      <c r="K56" s="487">
        <v>790</v>
      </c>
      <c r="L56" s="487">
        <v>509</v>
      </c>
      <c r="M56" s="701"/>
    </row>
    <row r="57" spans="1:13" ht="10.5" customHeight="1">
      <c r="A57" s="702"/>
      <c r="B57" s="2453" t="s">
        <v>151</v>
      </c>
      <c r="C57" s="2453"/>
      <c r="D57" s="1822">
        <f>SUM(D52:D56)</f>
        <v>34381</v>
      </c>
      <c r="E57" s="277">
        <f>SUM(E52:E56)</f>
        <v>33366</v>
      </c>
      <c r="F57" s="277">
        <f aca="true" t="shared" si="1" ref="F57:L57">SUM(F52:F56)</f>
        <v>32135</v>
      </c>
      <c r="G57" s="277">
        <f t="shared" si="1"/>
        <v>31035</v>
      </c>
      <c r="H57" s="277">
        <f t="shared" si="1"/>
        <v>29832</v>
      </c>
      <c r="I57" s="277">
        <f t="shared" si="1"/>
        <v>25668</v>
      </c>
      <c r="J57" s="277">
        <f t="shared" si="1"/>
        <v>24532</v>
      </c>
      <c r="K57" s="277">
        <f t="shared" si="1"/>
        <v>23472</v>
      </c>
      <c r="L57" s="277">
        <f t="shared" si="1"/>
        <v>22533</v>
      </c>
      <c r="M57" s="703"/>
    </row>
    <row r="58" spans="1:13" ht="10.5" customHeight="1">
      <c r="A58" s="690"/>
      <c r="B58" s="2421" t="s">
        <v>320</v>
      </c>
      <c r="C58" s="2421"/>
      <c r="D58" s="1831">
        <v>173</v>
      </c>
      <c r="E58" s="273">
        <v>180</v>
      </c>
      <c r="F58" s="273">
        <v>187</v>
      </c>
      <c r="G58" s="273">
        <v>202</v>
      </c>
      <c r="H58" s="273">
        <v>190</v>
      </c>
      <c r="I58" s="273">
        <v>208</v>
      </c>
      <c r="J58" s="273">
        <v>194</v>
      </c>
      <c r="K58" s="273">
        <v>201</v>
      </c>
      <c r="L58" s="273">
        <v>188</v>
      </c>
      <c r="M58" s="703"/>
    </row>
    <row r="59" spans="1:13" ht="10.5" customHeight="1">
      <c r="A59" s="2448" t="s">
        <v>153</v>
      </c>
      <c r="B59" s="2448"/>
      <c r="C59" s="2448"/>
      <c r="D59" s="1823">
        <f>D57+D58</f>
        <v>34554</v>
      </c>
      <c r="E59" s="497">
        <f>E57+E58</f>
        <v>33546</v>
      </c>
      <c r="F59" s="497">
        <f aca="true" t="shared" si="2" ref="F59:L59">F57+F58</f>
        <v>32322</v>
      </c>
      <c r="G59" s="497">
        <f t="shared" si="2"/>
        <v>31237</v>
      </c>
      <c r="H59" s="497">
        <f t="shared" si="2"/>
        <v>30022</v>
      </c>
      <c r="I59" s="497">
        <f t="shared" si="2"/>
        <v>25876</v>
      </c>
      <c r="J59" s="497">
        <f t="shared" si="2"/>
        <v>24726</v>
      </c>
      <c r="K59" s="497">
        <f t="shared" si="2"/>
        <v>23673</v>
      </c>
      <c r="L59" s="497">
        <f t="shared" si="2"/>
        <v>22721</v>
      </c>
      <c r="M59" s="704"/>
    </row>
    <row r="60" spans="1:13" ht="10.5" customHeight="1">
      <c r="A60" s="2448" t="s">
        <v>319</v>
      </c>
      <c r="B60" s="2448"/>
      <c r="C60" s="2448"/>
      <c r="D60" s="1824">
        <f>SUM(D38:D50)+D59</f>
        <v>595025</v>
      </c>
      <c r="E60" s="487">
        <f>SUM(E38:E50)+E59</f>
        <v>590537</v>
      </c>
      <c r="F60" s="487">
        <f aca="true" t="shared" si="3" ref="F60:L60">SUM(F38:F50)+F59</f>
        <v>586927</v>
      </c>
      <c r="G60" s="487">
        <f t="shared" si="3"/>
        <v>565264</v>
      </c>
      <c r="H60" s="487">
        <f t="shared" si="3"/>
        <v>560912</v>
      </c>
      <c r="I60" s="487">
        <f t="shared" si="3"/>
        <v>528591</v>
      </c>
      <c r="J60" s="487">
        <f t="shared" si="3"/>
        <v>513294</v>
      </c>
      <c r="K60" s="487">
        <f t="shared" si="3"/>
        <v>501357</v>
      </c>
      <c r="L60" s="487">
        <f t="shared" si="3"/>
        <v>494490</v>
      </c>
      <c r="M60" s="705"/>
    </row>
    <row r="61" spans="1:13" s="675" customFormat="1" ht="2.25" customHeight="1">
      <c r="A61" s="2449"/>
      <c r="B61" s="2449"/>
      <c r="C61" s="2449"/>
      <c r="D61" s="2449"/>
      <c r="E61" s="2449"/>
      <c r="F61" s="2449"/>
      <c r="G61" s="2449"/>
      <c r="H61" s="2449"/>
      <c r="I61" s="2449"/>
      <c r="J61" s="2449"/>
      <c r="K61" s="2449"/>
      <c r="L61" s="2449"/>
      <c r="M61" s="2449"/>
    </row>
    <row r="62" spans="1:13" s="706" customFormat="1" ht="7.5" customHeight="1">
      <c r="A62" s="1709" t="s">
        <v>154</v>
      </c>
      <c r="B62" s="2456" t="s">
        <v>815</v>
      </c>
      <c r="C62" s="2456"/>
      <c r="D62" s="2456"/>
      <c r="E62" s="2456"/>
      <c r="F62" s="2456"/>
      <c r="G62" s="2456"/>
      <c r="H62" s="2456"/>
      <c r="I62" s="2456"/>
      <c r="J62" s="2456"/>
      <c r="K62" s="2456"/>
      <c r="L62" s="2456"/>
      <c r="M62" s="2456"/>
    </row>
    <row r="63" spans="1:13" s="706" customFormat="1" ht="7.5" customHeight="1">
      <c r="A63" s="707" t="s">
        <v>223</v>
      </c>
      <c r="B63" s="2455" t="s">
        <v>529</v>
      </c>
      <c r="C63" s="2455"/>
      <c r="D63" s="2455"/>
      <c r="E63" s="2455"/>
      <c r="F63" s="2455"/>
      <c r="G63" s="2455"/>
      <c r="H63" s="2455"/>
      <c r="I63" s="2455"/>
      <c r="J63" s="2455"/>
      <c r="K63" s="2455"/>
      <c r="L63" s="2455"/>
      <c r="M63" s="2455"/>
    </row>
  </sheetData>
  <sheetProtection/>
  <mergeCells count="6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M35"/>
    <mergeCell ref="B54:C54"/>
    <mergeCell ref="A51:C51"/>
    <mergeCell ref="B53:C53"/>
    <mergeCell ref="B52:C52"/>
    <mergeCell ref="B63:M63"/>
    <mergeCell ref="A37:C37"/>
    <mergeCell ref="A50:C50"/>
    <mergeCell ref="A45:C45"/>
    <mergeCell ref="B46:C46"/>
    <mergeCell ref="B48:C48"/>
    <mergeCell ref="A44:C44"/>
    <mergeCell ref="B47:C47"/>
    <mergeCell ref="B49:C49"/>
    <mergeCell ref="B57:C57"/>
    <mergeCell ref="B56:C56"/>
    <mergeCell ref="A60:C60"/>
    <mergeCell ref="B38:C38"/>
    <mergeCell ref="B62:M62"/>
    <mergeCell ref="A1:M1"/>
    <mergeCell ref="A3:C3"/>
    <mergeCell ref="A6:C6"/>
    <mergeCell ref="A7:C7"/>
    <mergeCell ref="A17:C17"/>
    <mergeCell ref="B9:C9"/>
    <mergeCell ref="A2:M2"/>
    <mergeCell ref="A5:C5"/>
    <mergeCell ref="B10:C10"/>
    <mergeCell ref="B11:C11"/>
    <mergeCell ref="A8:C8"/>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rintOptions horizontalCentered="1"/>
  <pageMargins left="0.2362204724409449" right="0.2362204724409449" top="0.2755905511811024" bottom="0.2362204724409449" header="0.11811023622047245" footer="0.11811023622047245"/>
  <pageSetup horizontalDpi="600" verticalDpi="600" orientation="landscape" scale="90" r:id="rId1"/>
</worksheet>
</file>

<file path=xl/worksheets/sheet19.xml><?xml version="1.0" encoding="utf-8"?>
<worksheet xmlns="http://schemas.openxmlformats.org/spreadsheetml/2006/main" xmlns:r="http://schemas.openxmlformats.org/officeDocument/2006/relationships">
  <dimension ref="A1:T49"/>
  <sheetViews>
    <sheetView zoomScalePageLayoutView="0" workbookViewId="0" topLeftCell="A1">
      <selection activeCell="O14" sqref="O14"/>
    </sheetView>
  </sheetViews>
  <sheetFormatPr defaultColWidth="9.140625" defaultRowHeight="12.75"/>
  <cols>
    <col min="1" max="1" width="2.140625" style="1006" customWidth="1"/>
    <col min="2" max="2" width="43.140625" style="1006" customWidth="1"/>
    <col min="3" max="3" width="7.7109375" style="1007" customWidth="1"/>
    <col min="4" max="4" width="7.28125" style="1008" customWidth="1"/>
    <col min="5" max="11" width="7.28125" style="1006" customWidth="1"/>
    <col min="12" max="12" width="1.28515625" style="1006" customWidth="1"/>
    <col min="13" max="13" width="1.7109375" style="1003" customWidth="1"/>
    <col min="14" max="14" width="1.28515625" style="1008" customWidth="1"/>
    <col min="15" max="15" width="8.00390625" style="1006" bestFit="1" customWidth="1"/>
    <col min="16" max="18" width="6.421875" style="1006" bestFit="1" customWidth="1"/>
    <col min="19" max="19" width="1.28515625" style="1006" customWidth="1"/>
    <col min="20" max="21" width="9.140625" style="1006" customWidth="1"/>
    <col min="22" max="22" width="9.140625" style="1009" customWidth="1"/>
    <col min="23" max="23" width="9.140625" style="1006" customWidth="1"/>
    <col min="24" max="16384" width="9.140625" style="1006" customWidth="1"/>
  </cols>
  <sheetData>
    <row r="1" spans="1:19" ht="15" customHeight="1">
      <c r="A1" s="2352" t="s">
        <v>296</v>
      </c>
      <c r="B1" s="2352"/>
      <c r="C1" s="2352"/>
      <c r="D1" s="2352"/>
      <c r="E1" s="2352"/>
      <c r="F1" s="2352"/>
      <c r="G1" s="2352"/>
      <c r="H1" s="2352"/>
      <c r="I1" s="2352"/>
      <c r="J1" s="2352"/>
      <c r="K1" s="2352"/>
      <c r="L1" s="2352"/>
      <c r="M1" s="2352"/>
      <c r="N1" s="2352"/>
      <c r="O1" s="2352"/>
      <c r="P1" s="2352"/>
      <c r="Q1" s="2352"/>
      <c r="R1" s="2352"/>
      <c r="S1" s="2352"/>
    </row>
    <row r="2" spans="1:19" s="985" customFormat="1" ht="7.5" customHeight="1">
      <c r="A2" s="986"/>
      <c r="B2" s="986"/>
      <c r="C2" s="334"/>
      <c r="D2" s="334"/>
      <c r="E2" s="334"/>
      <c r="F2" s="334"/>
      <c r="G2" s="334"/>
      <c r="H2" s="334"/>
      <c r="I2" s="334"/>
      <c r="J2" s="334"/>
      <c r="K2" s="334"/>
      <c r="L2" s="334"/>
      <c r="M2" s="329"/>
      <c r="N2" s="329"/>
      <c r="O2" s="334"/>
      <c r="P2" s="334"/>
      <c r="Q2" s="334"/>
      <c r="R2" s="334"/>
      <c r="S2" s="335"/>
    </row>
    <row r="3" spans="1:19" s="985" customFormat="1" ht="10.5" customHeight="1">
      <c r="A3" s="2298" t="s">
        <v>511</v>
      </c>
      <c r="B3" s="2298"/>
      <c r="C3" s="466"/>
      <c r="D3" s="467"/>
      <c r="E3" s="467"/>
      <c r="F3" s="467"/>
      <c r="G3" s="467"/>
      <c r="H3" s="467"/>
      <c r="I3" s="467"/>
      <c r="J3" s="467"/>
      <c r="K3" s="467"/>
      <c r="L3" s="468"/>
      <c r="M3" s="469"/>
      <c r="N3" s="466"/>
      <c r="O3" s="1647" t="s">
        <v>740</v>
      </c>
      <c r="P3" s="218" t="s">
        <v>22</v>
      </c>
      <c r="Q3" s="218" t="s">
        <v>22</v>
      </c>
      <c r="R3" s="218" t="s">
        <v>23</v>
      </c>
      <c r="S3" s="783"/>
    </row>
    <row r="4" spans="1:19" s="985" customFormat="1" ht="10.5" customHeight="1">
      <c r="A4" s="220"/>
      <c r="B4" s="221"/>
      <c r="C4" s="222" t="s">
        <v>838</v>
      </c>
      <c r="D4" s="223" t="s">
        <v>733</v>
      </c>
      <c r="E4" s="223" t="s">
        <v>238</v>
      </c>
      <c r="F4" s="223" t="s">
        <v>512</v>
      </c>
      <c r="G4" s="223" t="s">
        <v>513</v>
      </c>
      <c r="H4" s="223" t="s">
        <v>514</v>
      </c>
      <c r="I4" s="223" t="s">
        <v>515</v>
      </c>
      <c r="J4" s="223" t="s">
        <v>516</v>
      </c>
      <c r="K4" s="223" t="s">
        <v>517</v>
      </c>
      <c r="L4" s="471"/>
      <c r="M4" s="472"/>
      <c r="N4" s="473"/>
      <c r="O4" s="1648" t="s">
        <v>837</v>
      </c>
      <c r="P4" s="223" t="s">
        <v>837</v>
      </c>
      <c r="Q4" s="223" t="s">
        <v>24</v>
      </c>
      <c r="R4" s="223" t="s">
        <v>24</v>
      </c>
      <c r="S4" s="224"/>
    </row>
    <row r="5" spans="1:19" s="985" customFormat="1" ht="10.5" customHeight="1">
      <c r="A5" s="679"/>
      <c r="B5" s="679"/>
      <c r="C5" s="987"/>
      <c r="D5" s="987"/>
      <c r="E5" s="987"/>
      <c r="F5" s="987"/>
      <c r="G5" s="987"/>
      <c r="H5" s="987"/>
      <c r="I5" s="987"/>
      <c r="J5" s="987"/>
      <c r="K5" s="987"/>
      <c r="L5" s="334"/>
      <c r="M5" s="334"/>
      <c r="N5" s="987"/>
      <c r="O5" s="1673"/>
      <c r="P5" s="987"/>
      <c r="Q5" s="987"/>
      <c r="R5" s="987"/>
      <c r="S5" s="225"/>
    </row>
    <row r="6" spans="1:19" s="985" customFormat="1" ht="10.5" customHeight="1">
      <c r="A6" s="2297" t="s">
        <v>318</v>
      </c>
      <c r="B6" s="2297"/>
      <c r="C6" s="988"/>
      <c r="D6" s="989"/>
      <c r="E6" s="989"/>
      <c r="F6" s="989"/>
      <c r="G6" s="989"/>
      <c r="H6" s="989"/>
      <c r="I6" s="989"/>
      <c r="J6" s="989"/>
      <c r="K6" s="989"/>
      <c r="L6" s="990"/>
      <c r="M6" s="334"/>
      <c r="N6" s="988"/>
      <c r="O6" s="1674"/>
      <c r="P6" s="989"/>
      <c r="Q6" s="989"/>
      <c r="R6" s="989"/>
      <c r="S6" s="991"/>
    </row>
    <row r="7" spans="1:19" s="985" customFormat="1" ht="10.5" customHeight="1">
      <c r="A7" s="334"/>
      <c r="B7" s="334" t="s">
        <v>317</v>
      </c>
      <c r="C7" s="1822">
        <v>19191</v>
      </c>
      <c r="D7" s="277">
        <v>19391</v>
      </c>
      <c r="E7" s="277">
        <v>22154</v>
      </c>
      <c r="F7" s="241">
        <v>21764</v>
      </c>
      <c r="G7" s="241">
        <v>20123</v>
      </c>
      <c r="H7" s="241">
        <v>21150</v>
      </c>
      <c r="I7" s="241">
        <v>23924</v>
      </c>
      <c r="J7" s="241">
        <v>33421</v>
      </c>
      <c r="K7" s="241">
        <v>32998</v>
      </c>
      <c r="L7" s="240"/>
      <c r="M7" s="241"/>
      <c r="N7" s="489"/>
      <c r="O7" s="1826">
        <v>20255</v>
      </c>
      <c r="P7" s="241">
        <v>21739</v>
      </c>
      <c r="Q7" s="241">
        <v>21745</v>
      </c>
      <c r="R7" s="241">
        <v>32931</v>
      </c>
      <c r="S7" s="485"/>
    </row>
    <row r="8" spans="1:19" s="985" customFormat="1" ht="10.5" customHeight="1">
      <c r="A8" s="789"/>
      <c r="B8" s="789" t="s">
        <v>530</v>
      </c>
      <c r="C8" s="1881">
        <v>106192</v>
      </c>
      <c r="D8" s="486">
        <v>101559</v>
      </c>
      <c r="E8" s="486">
        <v>96843</v>
      </c>
      <c r="F8" s="244">
        <v>90896</v>
      </c>
      <c r="G8" s="244">
        <v>89511</v>
      </c>
      <c r="H8" s="244">
        <v>95670</v>
      </c>
      <c r="I8" s="244">
        <v>92788</v>
      </c>
      <c r="J8" s="244">
        <v>89146</v>
      </c>
      <c r="K8" s="244">
        <v>83745</v>
      </c>
      <c r="L8" s="240"/>
      <c r="M8" s="241"/>
      <c r="N8" s="511"/>
      <c r="O8" s="1870">
        <v>101531</v>
      </c>
      <c r="P8" s="244">
        <v>92623</v>
      </c>
      <c r="Q8" s="244">
        <v>92188</v>
      </c>
      <c r="R8" s="244">
        <v>83215</v>
      </c>
      <c r="S8" s="485"/>
    </row>
    <row r="9" spans="1:19" s="985" customFormat="1" ht="10.5" customHeight="1">
      <c r="A9" s="789"/>
      <c r="B9" s="789" t="s">
        <v>531</v>
      </c>
      <c r="C9" s="1881">
        <v>54384</v>
      </c>
      <c r="D9" s="486">
        <v>54430</v>
      </c>
      <c r="E9" s="486">
        <v>56329</v>
      </c>
      <c r="F9" s="244">
        <v>48472</v>
      </c>
      <c r="G9" s="244">
        <v>47117</v>
      </c>
      <c r="H9" s="244">
        <v>44009</v>
      </c>
      <c r="I9" s="244">
        <v>46852</v>
      </c>
      <c r="J9" s="244">
        <v>42102</v>
      </c>
      <c r="K9" s="244">
        <v>41682</v>
      </c>
      <c r="L9" s="240"/>
      <c r="M9" s="241"/>
      <c r="N9" s="511"/>
      <c r="O9" s="1870">
        <v>55054</v>
      </c>
      <c r="P9" s="244">
        <v>46014</v>
      </c>
      <c r="Q9" s="244">
        <v>46634</v>
      </c>
      <c r="R9" s="244">
        <v>39617</v>
      </c>
      <c r="S9" s="485"/>
    </row>
    <row r="10" spans="1:19" s="985" customFormat="1" ht="10.5" customHeight="1">
      <c r="A10" s="789"/>
      <c r="B10" s="789" t="s">
        <v>53</v>
      </c>
      <c r="C10" s="1881">
        <v>376300</v>
      </c>
      <c r="D10" s="486">
        <v>370568</v>
      </c>
      <c r="E10" s="486">
        <v>366380</v>
      </c>
      <c r="F10" s="244">
        <v>361849</v>
      </c>
      <c r="G10" s="244">
        <v>342705</v>
      </c>
      <c r="H10" s="244">
        <v>326350</v>
      </c>
      <c r="I10" s="244">
        <v>321081</v>
      </c>
      <c r="J10" s="244">
        <v>315424</v>
      </c>
      <c r="K10" s="244">
        <v>307689</v>
      </c>
      <c r="L10" s="240"/>
      <c r="M10" s="241"/>
      <c r="N10" s="511"/>
      <c r="O10" s="1870">
        <v>371088</v>
      </c>
      <c r="P10" s="244">
        <v>330086</v>
      </c>
      <c r="Q10" s="244">
        <v>338092</v>
      </c>
      <c r="R10" s="244">
        <v>305272</v>
      </c>
      <c r="S10" s="485"/>
    </row>
    <row r="11" spans="1:19" s="985" customFormat="1" ht="10.5" customHeight="1">
      <c r="A11" s="789"/>
      <c r="B11" s="789" t="s">
        <v>534</v>
      </c>
      <c r="C11" s="1822">
        <v>49153</v>
      </c>
      <c r="D11" s="277">
        <v>48392</v>
      </c>
      <c r="E11" s="277">
        <v>48638</v>
      </c>
      <c r="F11" s="241">
        <v>45924</v>
      </c>
      <c r="G11" s="241">
        <v>43682</v>
      </c>
      <c r="H11" s="241">
        <v>40920</v>
      </c>
      <c r="I11" s="241">
        <v>44207</v>
      </c>
      <c r="J11" s="241">
        <v>47609</v>
      </c>
      <c r="K11" s="241">
        <v>45811</v>
      </c>
      <c r="L11" s="240"/>
      <c r="M11" s="241"/>
      <c r="N11" s="489"/>
      <c r="O11" s="1826">
        <v>48732</v>
      </c>
      <c r="P11" s="241">
        <v>42959</v>
      </c>
      <c r="Q11" s="241">
        <v>43706</v>
      </c>
      <c r="R11" s="241">
        <v>48105</v>
      </c>
      <c r="S11" s="485"/>
    </row>
    <row r="12" spans="1:19" s="985" customFormat="1" ht="10.5" customHeight="1">
      <c r="A12" s="2378" t="s">
        <v>37</v>
      </c>
      <c r="B12" s="2378"/>
      <c r="C12" s="1823">
        <f>SUM(C7:C11)</f>
        <v>605220</v>
      </c>
      <c r="D12" s="497">
        <f>SUM(D7:D11)</f>
        <v>594340</v>
      </c>
      <c r="E12" s="497">
        <f>SUM(E7:E11)</f>
        <v>590344</v>
      </c>
      <c r="F12" s="497">
        <f>SUM(F7:F11)</f>
        <v>568905</v>
      </c>
      <c r="G12" s="497">
        <f>SUM(G7:G11)</f>
        <v>543138</v>
      </c>
      <c r="H12" s="497">
        <f>SUM(H7:H11)</f>
        <v>528099</v>
      </c>
      <c r="I12" s="497">
        <f>SUM(I7:I11)</f>
        <v>528852</v>
      </c>
      <c r="J12" s="497">
        <f>SUM(J7:J11)</f>
        <v>527702</v>
      </c>
      <c r="K12" s="497">
        <f>SUM(K7:K11)</f>
        <v>511925</v>
      </c>
      <c r="L12" s="250"/>
      <c r="M12" s="241"/>
      <c r="N12" s="498"/>
      <c r="O12" s="1827">
        <f>SUM(O7:O11)</f>
        <v>596660</v>
      </c>
      <c r="P12" s="249">
        <f>SUM(P7:P11)</f>
        <v>533421</v>
      </c>
      <c r="Q12" s="249">
        <f>SUM(Q7:Q11)</f>
        <v>542365</v>
      </c>
      <c r="R12" s="249">
        <f>SUM(R7:R11)</f>
        <v>509140</v>
      </c>
      <c r="S12" s="992"/>
    </row>
    <row r="13" spans="1:19" s="985" customFormat="1" ht="10.5" customHeight="1">
      <c r="A13" s="2297" t="s">
        <v>297</v>
      </c>
      <c r="B13" s="2297"/>
      <c r="C13" s="1908"/>
      <c r="D13" s="697"/>
      <c r="E13" s="697"/>
      <c r="F13" s="993"/>
      <c r="G13" s="993"/>
      <c r="H13" s="993"/>
      <c r="I13" s="993"/>
      <c r="J13" s="993"/>
      <c r="K13" s="993"/>
      <c r="L13" s="240"/>
      <c r="M13" s="241"/>
      <c r="N13" s="994"/>
      <c r="O13" s="1909"/>
      <c r="P13" s="993"/>
      <c r="Q13" s="993"/>
      <c r="R13" s="993"/>
      <c r="S13" s="995"/>
    </row>
    <row r="14" spans="1:19" s="985" customFormat="1" ht="10.5" customHeight="1">
      <c r="A14" s="237"/>
      <c r="B14" s="237" t="s">
        <v>36</v>
      </c>
      <c r="C14" s="1821">
        <v>457440</v>
      </c>
      <c r="D14" s="280">
        <v>453761</v>
      </c>
      <c r="E14" s="280">
        <v>451237</v>
      </c>
      <c r="F14" s="239">
        <v>442213</v>
      </c>
      <c r="G14" s="239">
        <v>423060</v>
      </c>
      <c r="H14" s="239">
        <v>418625</v>
      </c>
      <c r="I14" s="239">
        <v>412469</v>
      </c>
      <c r="J14" s="239">
        <v>413229</v>
      </c>
      <c r="K14" s="239">
        <v>397874</v>
      </c>
      <c r="L14" s="240"/>
      <c r="M14" s="241"/>
      <c r="N14" s="482"/>
      <c r="O14" s="1825">
        <v>454150</v>
      </c>
      <c r="P14" s="239">
        <v>418045</v>
      </c>
      <c r="Q14" s="239">
        <v>424137</v>
      </c>
      <c r="R14" s="239">
        <v>399071</v>
      </c>
      <c r="S14" s="243"/>
    </row>
    <row r="15" spans="1:19" s="985" customFormat="1" ht="10.5" customHeight="1">
      <c r="A15" s="334"/>
      <c r="B15" s="334" t="s">
        <v>298</v>
      </c>
      <c r="C15" s="1822"/>
      <c r="D15" s="277"/>
      <c r="E15" s="277"/>
      <c r="F15" s="241"/>
      <c r="G15" s="241"/>
      <c r="H15" s="241"/>
      <c r="I15" s="241"/>
      <c r="J15" s="241"/>
      <c r="K15" s="241"/>
      <c r="L15" s="240"/>
      <c r="M15" s="241"/>
      <c r="N15" s="489"/>
      <c r="O15" s="1826"/>
      <c r="P15" s="241"/>
      <c r="Q15" s="241"/>
      <c r="R15" s="241"/>
      <c r="S15" s="243"/>
    </row>
    <row r="16" spans="1:19" s="985" customFormat="1" ht="10.5" customHeight="1">
      <c r="A16" s="237"/>
      <c r="B16" s="267" t="s">
        <v>299</v>
      </c>
      <c r="C16" s="1821">
        <v>59192</v>
      </c>
      <c r="D16" s="280">
        <v>55050</v>
      </c>
      <c r="E16" s="280">
        <v>54179</v>
      </c>
      <c r="F16" s="239">
        <v>46174</v>
      </c>
      <c r="G16" s="239">
        <v>39947</v>
      </c>
      <c r="H16" s="239">
        <v>35850</v>
      </c>
      <c r="I16" s="239">
        <v>38259</v>
      </c>
      <c r="J16" s="239">
        <v>32767</v>
      </c>
      <c r="K16" s="239">
        <v>32007</v>
      </c>
      <c r="L16" s="240"/>
      <c r="M16" s="241"/>
      <c r="N16" s="482"/>
      <c r="O16" s="1825">
        <v>56152</v>
      </c>
      <c r="P16" s="239">
        <v>38043</v>
      </c>
      <c r="Q16" s="239">
        <v>40092</v>
      </c>
      <c r="R16" s="239">
        <v>28355</v>
      </c>
      <c r="S16" s="243"/>
    </row>
    <row r="17" spans="1:19" s="985" customFormat="1" ht="10.5" customHeight="1">
      <c r="A17" s="789"/>
      <c r="B17" s="789" t="s">
        <v>534</v>
      </c>
      <c r="C17" s="1881">
        <v>50032</v>
      </c>
      <c r="D17" s="486">
        <v>48447</v>
      </c>
      <c r="E17" s="486">
        <v>50006</v>
      </c>
      <c r="F17" s="244">
        <v>46854</v>
      </c>
      <c r="G17" s="244">
        <v>48663</v>
      </c>
      <c r="H17" s="244">
        <v>45174</v>
      </c>
      <c r="I17" s="244">
        <v>50938</v>
      </c>
      <c r="J17" s="244">
        <v>55370</v>
      </c>
      <c r="K17" s="244">
        <v>56271</v>
      </c>
      <c r="L17" s="240"/>
      <c r="M17" s="241"/>
      <c r="N17" s="511"/>
      <c r="O17" s="1870">
        <v>49508</v>
      </c>
      <c r="P17" s="244">
        <v>48291</v>
      </c>
      <c r="Q17" s="244">
        <v>47930</v>
      </c>
      <c r="R17" s="244">
        <v>56088</v>
      </c>
      <c r="S17" s="243"/>
    </row>
    <row r="18" spans="1:19" s="985" customFormat="1" ht="10.5" customHeight="1">
      <c r="A18" s="789"/>
      <c r="B18" s="789" t="s">
        <v>532</v>
      </c>
      <c r="C18" s="1881">
        <v>4290</v>
      </c>
      <c r="D18" s="486">
        <v>3622</v>
      </c>
      <c r="E18" s="486">
        <v>3185</v>
      </c>
      <c r="F18" s="244">
        <v>3200</v>
      </c>
      <c r="G18" s="244">
        <v>3300</v>
      </c>
      <c r="H18" s="244">
        <v>3317</v>
      </c>
      <c r="I18" s="244">
        <v>3313</v>
      </c>
      <c r="J18" s="244">
        <v>3380</v>
      </c>
      <c r="K18" s="244">
        <v>3385</v>
      </c>
      <c r="L18" s="240"/>
      <c r="M18" s="241"/>
      <c r="N18" s="511"/>
      <c r="O18" s="1870">
        <v>3699</v>
      </c>
      <c r="P18" s="244">
        <v>3310</v>
      </c>
      <c r="Q18" s="244">
        <v>3282</v>
      </c>
      <c r="R18" s="244">
        <v>3147</v>
      </c>
      <c r="S18" s="243"/>
    </row>
    <row r="19" spans="1:19" s="985" customFormat="1" ht="10.5" customHeight="1">
      <c r="A19" s="789"/>
      <c r="B19" s="789" t="s">
        <v>300</v>
      </c>
      <c r="C19" s="1822">
        <v>34086</v>
      </c>
      <c r="D19" s="277">
        <v>33263</v>
      </c>
      <c r="E19" s="277">
        <v>31543</v>
      </c>
      <c r="F19" s="241">
        <v>30270</v>
      </c>
      <c r="G19" s="241">
        <v>27969</v>
      </c>
      <c r="H19" s="241">
        <v>24932</v>
      </c>
      <c r="I19" s="241">
        <v>23674</v>
      </c>
      <c r="J19" s="241">
        <v>22763</v>
      </c>
      <c r="K19" s="241">
        <v>22198</v>
      </c>
      <c r="L19" s="996"/>
      <c r="M19" s="241"/>
      <c r="N19" s="511"/>
      <c r="O19" s="1870">
        <v>32961</v>
      </c>
      <c r="P19" s="244">
        <v>25532</v>
      </c>
      <c r="Q19" s="244">
        <v>26726</v>
      </c>
      <c r="R19" s="244">
        <v>22275</v>
      </c>
      <c r="S19" s="997"/>
    </row>
    <row r="20" spans="1:19" s="985" customFormat="1" ht="10.5" customHeight="1">
      <c r="A20" s="789"/>
      <c r="B20" s="789" t="s">
        <v>320</v>
      </c>
      <c r="C20" s="1831">
        <v>180</v>
      </c>
      <c r="D20" s="273">
        <v>197</v>
      </c>
      <c r="E20" s="273">
        <v>194</v>
      </c>
      <c r="F20" s="282">
        <v>194</v>
      </c>
      <c r="G20" s="282">
        <v>199</v>
      </c>
      <c r="H20" s="282">
        <v>201</v>
      </c>
      <c r="I20" s="282">
        <v>199</v>
      </c>
      <c r="J20" s="282">
        <v>193</v>
      </c>
      <c r="K20" s="282">
        <v>190</v>
      </c>
      <c r="L20" s="240"/>
      <c r="M20" s="241"/>
      <c r="N20" s="496"/>
      <c r="O20" s="1874">
        <v>190</v>
      </c>
      <c r="P20" s="282">
        <v>200</v>
      </c>
      <c r="Q20" s="282">
        <v>198</v>
      </c>
      <c r="R20" s="282">
        <v>204</v>
      </c>
      <c r="S20" s="485"/>
    </row>
    <row r="21" spans="1:19" s="985" customFormat="1" ht="10.5" customHeight="1">
      <c r="A21" s="2384" t="s">
        <v>319</v>
      </c>
      <c r="B21" s="2384"/>
      <c r="C21" s="1823">
        <f>SUM(C14:C20)</f>
        <v>605220</v>
      </c>
      <c r="D21" s="497">
        <f>SUM(D14:D20)</f>
        <v>594340</v>
      </c>
      <c r="E21" s="497">
        <f>SUM(E14:E20)</f>
        <v>590344</v>
      </c>
      <c r="F21" s="497">
        <f>SUM(F14:F20)</f>
        <v>568905</v>
      </c>
      <c r="G21" s="497">
        <f>SUM(G14:G20)</f>
        <v>543138</v>
      </c>
      <c r="H21" s="497">
        <f>SUM(H14:H20)</f>
        <v>528099</v>
      </c>
      <c r="I21" s="497">
        <f>SUM(I14:I20)</f>
        <v>528852</v>
      </c>
      <c r="J21" s="497">
        <f>SUM(J14:J20)</f>
        <v>527702</v>
      </c>
      <c r="K21" s="497">
        <f>SUM(K14:K20)</f>
        <v>511925</v>
      </c>
      <c r="L21" s="250"/>
      <c r="M21" s="241"/>
      <c r="N21" s="498"/>
      <c r="O21" s="1827">
        <f>SUM(O14:O20)</f>
        <v>596660</v>
      </c>
      <c r="P21" s="249">
        <f>SUM(P14:P20)</f>
        <v>533421</v>
      </c>
      <c r="Q21" s="249">
        <f>SUM(Q14:Q20)</f>
        <v>542365</v>
      </c>
      <c r="R21" s="249">
        <f>SUM(R14:R20)</f>
        <v>509140</v>
      </c>
      <c r="S21" s="252"/>
    </row>
    <row r="22" spans="1:19" s="985" customFormat="1" ht="10.5" customHeight="1">
      <c r="A22" s="2460" t="s">
        <v>685</v>
      </c>
      <c r="B22" s="2460"/>
      <c r="C22" s="1823">
        <v>542140</v>
      </c>
      <c r="D22" s="497">
        <v>532516</v>
      </c>
      <c r="E22" s="497">
        <v>528528</v>
      </c>
      <c r="F22" s="249">
        <v>510038</v>
      </c>
      <c r="G22" s="249">
        <v>486949</v>
      </c>
      <c r="H22" s="249">
        <v>475067</v>
      </c>
      <c r="I22" s="249">
        <v>470943</v>
      </c>
      <c r="J22" s="249">
        <v>462970</v>
      </c>
      <c r="K22" s="249">
        <v>448834</v>
      </c>
      <c r="L22" s="254"/>
      <c r="M22" s="241"/>
      <c r="N22" s="488"/>
      <c r="O22" s="1828">
        <v>534415</v>
      </c>
      <c r="P22" s="253">
        <v>477681</v>
      </c>
      <c r="Q22" s="253">
        <v>485837</v>
      </c>
      <c r="R22" s="253">
        <v>445134</v>
      </c>
      <c r="S22" s="998"/>
    </row>
    <row r="23" spans="1:19" s="985" customFormat="1" ht="4.5" customHeight="1">
      <c r="A23" s="2461"/>
      <c r="B23" s="2461"/>
      <c r="C23" s="2461"/>
      <c r="D23" s="2461"/>
      <c r="E23" s="2461"/>
      <c r="F23" s="2461"/>
      <c r="G23" s="2461"/>
      <c r="H23" s="2461"/>
      <c r="I23" s="2461"/>
      <c r="J23" s="2461"/>
      <c r="K23" s="2461"/>
      <c r="L23" s="2461"/>
      <c r="M23" s="2461"/>
      <c r="N23" s="2461"/>
      <c r="O23" s="2461"/>
      <c r="P23" s="2461"/>
      <c r="Q23" s="2461"/>
      <c r="R23" s="2461"/>
      <c r="S23" s="2461"/>
    </row>
    <row r="24" spans="1:19" s="999" customFormat="1" ht="8.25" customHeight="1">
      <c r="A24" s="560">
        <v>1</v>
      </c>
      <c r="B24" s="2415" t="s">
        <v>301</v>
      </c>
      <c r="C24" s="2459"/>
      <c r="D24" s="2459"/>
      <c r="E24" s="2459"/>
      <c r="F24" s="2459"/>
      <c r="G24" s="2459"/>
      <c r="H24" s="2459"/>
      <c r="I24" s="2459"/>
      <c r="J24" s="2459"/>
      <c r="K24" s="2459"/>
      <c r="L24" s="2459"/>
      <c r="M24" s="2459"/>
      <c r="N24" s="2459"/>
      <c r="O24" s="2459"/>
      <c r="P24" s="2459"/>
      <c r="Q24" s="2459"/>
      <c r="R24" s="2459"/>
      <c r="S24" s="2459"/>
    </row>
    <row r="25" spans="1:19" ht="6.75" customHeight="1">
      <c r="A25" s="1000"/>
      <c r="B25" s="196"/>
      <c r="C25" s="1001"/>
      <c r="D25" s="196"/>
      <c r="E25" s="196"/>
      <c r="F25" s="196"/>
      <c r="G25" s="196"/>
      <c r="H25" s="196"/>
      <c r="I25" s="196"/>
      <c r="J25" s="196"/>
      <c r="K25" s="196"/>
      <c r="L25" s="196"/>
      <c r="M25" s="196"/>
      <c r="N25" s="196"/>
      <c r="O25" s="196"/>
      <c r="P25" s="196"/>
      <c r="Q25" s="196"/>
      <c r="R25" s="196"/>
      <c r="S25" s="196"/>
    </row>
    <row r="26" spans="1:20" ht="15" customHeight="1">
      <c r="A26" s="2468" t="s">
        <v>302</v>
      </c>
      <c r="B26" s="2468"/>
      <c r="C26" s="2468"/>
      <c r="D26" s="2468"/>
      <c r="E26" s="2468"/>
      <c r="F26" s="2468"/>
      <c r="G26" s="2468"/>
      <c r="H26" s="2468"/>
      <c r="I26" s="2468"/>
      <c r="J26" s="2468"/>
      <c r="K26" s="2468"/>
      <c r="L26" s="2468"/>
      <c r="M26" s="1002"/>
      <c r="N26" s="1591"/>
      <c r="O26" s="1590"/>
      <c r="P26" s="1590"/>
      <c r="Q26" s="1590"/>
      <c r="R26" s="1590"/>
      <c r="S26" s="1590"/>
      <c r="T26" s="1590"/>
    </row>
    <row r="27" spans="1:19" ht="8.25" customHeight="1">
      <c r="A27" s="2154"/>
      <c r="B27" s="2154"/>
      <c r="C27" s="2155"/>
      <c r="D27" s="2156"/>
      <c r="E27" s="2154"/>
      <c r="F27" s="2154"/>
      <c r="G27" s="2154"/>
      <c r="H27" s="2154"/>
      <c r="I27" s="2154"/>
      <c r="J27" s="2154"/>
      <c r="K27" s="2154"/>
      <c r="L27" s="2154"/>
      <c r="M27" s="2157"/>
      <c r="N27" s="2156"/>
      <c r="O27" s="2154"/>
      <c r="P27" s="2154"/>
      <c r="Q27" s="2154"/>
      <c r="R27" s="2154"/>
      <c r="S27" s="2154"/>
    </row>
    <row r="28" spans="1:19" ht="10.5" customHeight="1">
      <c r="A28" s="2469" t="s">
        <v>511</v>
      </c>
      <c r="B28" s="2469"/>
      <c r="C28" s="2158" t="str">
        <f>C4</f>
        <v>T3/18</v>
      </c>
      <c r="D28" s="2159" t="str">
        <f>D4</f>
        <v>T2/18</v>
      </c>
      <c r="E28" s="2159" t="str">
        <f aca="true" t="shared" si="0" ref="E28:K28">E4</f>
        <v>T1/18</v>
      </c>
      <c r="F28" s="2159" t="str">
        <f t="shared" si="0"/>
        <v>T4/17</v>
      </c>
      <c r="G28" s="2159" t="str">
        <f t="shared" si="0"/>
        <v>T3/17</v>
      </c>
      <c r="H28" s="2159" t="str">
        <f t="shared" si="0"/>
        <v>T2/17</v>
      </c>
      <c r="I28" s="2159" t="str">
        <f t="shared" si="0"/>
        <v>T1/17</v>
      </c>
      <c r="J28" s="2159" t="str">
        <f t="shared" si="0"/>
        <v>T4/16</v>
      </c>
      <c r="K28" s="2159" t="str">
        <f t="shared" si="0"/>
        <v>T3/16</v>
      </c>
      <c r="L28" s="2160"/>
      <c r="M28" s="2161"/>
      <c r="N28" s="2156"/>
      <c r="O28" s="2154"/>
      <c r="P28" s="2154"/>
      <c r="Q28" s="2154"/>
      <c r="R28" s="2154"/>
      <c r="S28" s="2154"/>
    </row>
    <row r="29" spans="1:19" ht="10.5" customHeight="1">
      <c r="A29" s="2162"/>
      <c r="B29" s="2162"/>
      <c r="C29" s="2163"/>
      <c r="D29" s="2163"/>
      <c r="E29" s="2163"/>
      <c r="F29" s="2163"/>
      <c r="G29" s="2163"/>
      <c r="H29" s="2163"/>
      <c r="I29" s="2163"/>
      <c r="J29" s="2163"/>
      <c r="K29" s="2163"/>
      <c r="L29" s="2163"/>
      <c r="M29" s="2164"/>
      <c r="N29" s="2157"/>
      <c r="O29" s="2154"/>
      <c r="P29" s="2154"/>
      <c r="Q29" s="2154"/>
      <c r="R29" s="2154"/>
      <c r="S29" s="2154"/>
    </row>
    <row r="30" spans="1:19" ht="10.5" customHeight="1">
      <c r="A30" s="2463" t="s">
        <v>303</v>
      </c>
      <c r="B30" s="2463"/>
      <c r="C30" s="2161"/>
      <c r="D30" s="2164"/>
      <c r="E30" s="2164"/>
      <c r="F30" s="2164"/>
      <c r="G30" s="2164"/>
      <c r="H30" s="2164"/>
      <c r="I30" s="2164"/>
      <c r="J30" s="2164"/>
      <c r="K30" s="2164"/>
      <c r="L30" s="2165"/>
      <c r="M30" s="2161"/>
      <c r="N30" s="2156"/>
      <c r="O30" s="2154"/>
      <c r="P30" s="2154"/>
      <c r="Q30" s="2154"/>
      <c r="R30" s="2154"/>
      <c r="S30" s="2154"/>
    </row>
    <row r="31" spans="1:19" ht="10.5" customHeight="1">
      <c r="A31" s="2466" t="s">
        <v>218</v>
      </c>
      <c r="B31" s="2466"/>
      <c r="C31" s="1822">
        <f>D35</f>
        <v>5452</v>
      </c>
      <c r="D31" s="1739">
        <v>5267</v>
      </c>
      <c r="E31" s="1739">
        <v>5367</v>
      </c>
      <c r="F31" s="1739">
        <v>5101</v>
      </c>
      <c r="G31" s="1739">
        <v>1549</v>
      </c>
      <c r="H31" s="1739">
        <v>1523</v>
      </c>
      <c r="I31" s="1739">
        <v>1539</v>
      </c>
      <c r="J31" s="1739">
        <v>1525</v>
      </c>
      <c r="K31" s="1739">
        <v>1504</v>
      </c>
      <c r="L31" s="2166"/>
      <c r="M31" s="2167"/>
      <c r="N31" s="2156"/>
      <c r="O31" s="2154"/>
      <c r="P31" s="2154"/>
      <c r="Q31" s="2154"/>
      <c r="R31" s="2154"/>
      <c r="S31" s="2154"/>
    </row>
    <row r="32" spans="1:19" ht="10.5" customHeight="1">
      <c r="A32" s="2168"/>
      <c r="B32" s="2169" t="s">
        <v>305</v>
      </c>
      <c r="C32" s="1881">
        <v>0</v>
      </c>
      <c r="D32" s="1741">
        <v>0</v>
      </c>
      <c r="E32" s="1741">
        <v>91</v>
      </c>
      <c r="F32" s="1741">
        <v>120</v>
      </c>
      <c r="G32" s="1741">
        <v>3824</v>
      </c>
      <c r="H32" s="1741">
        <v>0</v>
      </c>
      <c r="I32" s="1741">
        <v>0</v>
      </c>
      <c r="J32" s="1741">
        <v>0</v>
      </c>
      <c r="K32" s="1741">
        <v>0</v>
      </c>
      <c r="L32" s="2170"/>
      <c r="M32" s="2167"/>
      <c r="N32" s="2156"/>
      <c r="O32" s="2154"/>
      <c r="P32" s="2154"/>
      <c r="Q32" s="2154"/>
      <c r="R32" s="2154"/>
      <c r="S32" s="2154"/>
    </row>
    <row r="33" spans="1:19" ht="10.5" customHeight="1">
      <c r="A33" s="2168"/>
      <c r="B33" s="2169" t="s">
        <v>306</v>
      </c>
      <c r="C33" s="1881">
        <v>0</v>
      </c>
      <c r="D33" s="1741">
        <v>0</v>
      </c>
      <c r="E33" s="1741">
        <v>0</v>
      </c>
      <c r="F33" s="1741">
        <v>0</v>
      </c>
      <c r="G33" s="1741">
        <v>0</v>
      </c>
      <c r="H33" s="1741">
        <v>0</v>
      </c>
      <c r="I33" s="1741">
        <v>0</v>
      </c>
      <c r="J33" s="1741">
        <v>0</v>
      </c>
      <c r="K33" s="1741">
        <v>0</v>
      </c>
      <c r="L33" s="2166"/>
      <c r="M33" s="2167"/>
      <c r="N33" s="2156"/>
      <c r="O33" s="2154"/>
      <c r="P33" s="2154"/>
      <c r="Q33" s="2154"/>
      <c r="R33" s="2154"/>
      <c r="S33" s="2154"/>
    </row>
    <row r="34" spans="1:19" ht="12.75" customHeight="1">
      <c r="A34" s="2168"/>
      <c r="B34" s="2169" t="s">
        <v>686</v>
      </c>
      <c r="C34" s="1862">
        <v>58</v>
      </c>
      <c r="D34" s="2171">
        <v>185</v>
      </c>
      <c r="E34" s="2171">
        <v>-191</v>
      </c>
      <c r="F34" s="1742">
        <v>146</v>
      </c>
      <c r="G34" s="1742">
        <v>-272</v>
      </c>
      <c r="H34" s="1742">
        <v>26</v>
      </c>
      <c r="I34" s="1742">
        <v>-16</v>
      </c>
      <c r="J34" s="1742">
        <v>14</v>
      </c>
      <c r="K34" s="1742">
        <v>21</v>
      </c>
      <c r="L34" s="2172"/>
      <c r="M34" s="2167"/>
      <c r="N34" s="2156"/>
      <c r="O34" s="2154"/>
      <c r="P34" s="2154"/>
      <c r="Q34" s="2154"/>
      <c r="R34" s="2154"/>
      <c r="S34" s="2154"/>
    </row>
    <row r="35" spans="1:19" ht="10.5" customHeight="1">
      <c r="A35" s="2464" t="s">
        <v>152</v>
      </c>
      <c r="B35" s="2464"/>
      <c r="C35" s="1823">
        <f>SUM(C31:C34)</f>
        <v>5510</v>
      </c>
      <c r="D35" s="1738">
        <f>SUM(D31:D34)</f>
        <v>5452</v>
      </c>
      <c r="E35" s="1738">
        <f>SUM(E31:E34)</f>
        <v>5267</v>
      </c>
      <c r="F35" s="1738">
        <f>SUM(F31:F34)</f>
        <v>5367</v>
      </c>
      <c r="G35" s="1738">
        <f>SUM(G31:G34)</f>
        <v>5101</v>
      </c>
      <c r="H35" s="1738">
        <f>SUM(H31:H34)</f>
        <v>1549</v>
      </c>
      <c r="I35" s="1738">
        <f>SUM(I31:I34)</f>
        <v>1523</v>
      </c>
      <c r="J35" s="1738">
        <f>SUM(J31:J34)</f>
        <v>1539</v>
      </c>
      <c r="K35" s="1738">
        <f>SUM(K31:K34)</f>
        <v>1525</v>
      </c>
      <c r="L35" s="2172"/>
      <c r="M35" s="2167"/>
      <c r="N35" s="2156"/>
      <c r="O35" s="2154"/>
      <c r="P35" s="2154"/>
      <c r="Q35" s="2154"/>
      <c r="R35" s="2154"/>
      <c r="S35" s="2154"/>
    </row>
    <row r="36" spans="1:19" ht="10.5" customHeight="1">
      <c r="A36" s="2173"/>
      <c r="B36" s="2173"/>
      <c r="C36" s="1827"/>
      <c r="D36" s="1738"/>
      <c r="E36" s="1738"/>
      <c r="F36" s="1738"/>
      <c r="G36" s="1738"/>
      <c r="H36" s="1738"/>
      <c r="I36" s="1738"/>
      <c r="J36" s="1738"/>
      <c r="K36" s="1738"/>
      <c r="L36" s="2174"/>
      <c r="M36" s="2107"/>
      <c r="N36" s="2156"/>
      <c r="O36" s="2154"/>
      <c r="P36" s="2154"/>
      <c r="Q36" s="2154"/>
      <c r="R36" s="2154"/>
      <c r="S36" s="2154"/>
    </row>
    <row r="37" spans="1:19" ht="10.5" customHeight="1">
      <c r="A37" s="2463" t="s">
        <v>309</v>
      </c>
      <c r="B37" s="2463"/>
      <c r="C37" s="1908"/>
      <c r="D37" s="2097"/>
      <c r="E37" s="2097"/>
      <c r="F37" s="2097"/>
      <c r="G37" s="2097"/>
      <c r="H37" s="2097"/>
      <c r="I37" s="2097"/>
      <c r="J37" s="2097"/>
      <c r="K37" s="2097"/>
      <c r="L37" s="2175"/>
      <c r="M37" s="2167"/>
      <c r="N37" s="2157"/>
      <c r="O37" s="2154"/>
      <c r="P37" s="2154"/>
      <c r="Q37" s="2154"/>
      <c r="R37" s="2154"/>
      <c r="S37" s="2154"/>
    </row>
    <row r="38" spans="1:19" ht="10.5" customHeight="1">
      <c r="A38" s="2466" t="s">
        <v>218</v>
      </c>
      <c r="B38" s="2466"/>
      <c r="C38" s="1821">
        <f>D40</f>
        <v>1236</v>
      </c>
      <c r="D38" s="1740">
        <v>1231</v>
      </c>
      <c r="E38" s="1740">
        <v>1229</v>
      </c>
      <c r="F38" s="1740">
        <v>1176</v>
      </c>
      <c r="G38" s="1740">
        <v>1129</v>
      </c>
      <c r="H38" s="1740">
        <v>1104</v>
      </c>
      <c r="I38" s="1740">
        <v>1075</v>
      </c>
      <c r="J38" s="1740">
        <v>1004</v>
      </c>
      <c r="K38" s="1740">
        <v>953</v>
      </c>
      <c r="L38" s="2176"/>
      <c r="M38" s="2167"/>
      <c r="N38" s="2157"/>
      <c r="O38" s="2154"/>
      <c r="P38" s="2154"/>
      <c r="Q38" s="2154"/>
      <c r="R38" s="2154"/>
      <c r="S38" s="2154"/>
    </row>
    <row r="39" spans="1:19" ht="12.75" customHeight="1">
      <c r="A39" s="2169"/>
      <c r="B39" s="2169" t="s">
        <v>687</v>
      </c>
      <c r="C39" s="1881">
        <v>21</v>
      </c>
      <c r="D39" s="1741">
        <v>5</v>
      </c>
      <c r="E39" s="1741">
        <v>2</v>
      </c>
      <c r="F39" s="1739">
        <v>53</v>
      </c>
      <c r="G39" s="1739">
        <v>47</v>
      </c>
      <c r="H39" s="1739">
        <v>25</v>
      </c>
      <c r="I39" s="1739">
        <v>29</v>
      </c>
      <c r="J39" s="1739">
        <v>71</v>
      </c>
      <c r="K39" s="1739">
        <v>51</v>
      </c>
      <c r="L39" s="2166"/>
      <c r="M39" s="2167"/>
      <c r="N39" s="2157"/>
      <c r="O39" s="2154"/>
      <c r="P39" s="2154"/>
      <c r="Q39" s="2154"/>
      <c r="R39" s="2154"/>
      <c r="S39" s="2154"/>
    </row>
    <row r="40" spans="1:19" ht="10.5" customHeight="1">
      <c r="A40" s="2464" t="s">
        <v>152</v>
      </c>
      <c r="B40" s="2464"/>
      <c r="C40" s="1823">
        <f>SUM(C38:C39)</f>
        <v>1257</v>
      </c>
      <c r="D40" s="1738">
        <f>SUM(D38:D39)</f>
        <v>1236</v>
      </c>
      <c r="E40" s="1738">
        <f>SUM(E38:E39)</f>
        <v>1231</v>
      </c>
      <c r="F40" s="1738">
        <f>SUM(F38:F39)</f>
        <v>1229</v>
      </c>
      <c r="G40" s="1738">
        <f>SUM(G38:G39)</f>
        <v>1176</v>
      </c>
      <c r="H40" s="1738">
        <f>SUM(H38:H39)</f>
        <v>1129</v>
      </c>
      <c r="I40" s="1738">
        <f>SUM(I38:I39)</f>
        <v>1104</v>
      </c>
      <c r="J40" s="1738">
        <f>SUM(J38:J39)</f>
        <v>1075</v>
      </c>
      <c r="K40" s="1738">
        <f>SUM(K38:K39)</f>
        <v>1004</v>
      </c>
      <c r="L40" s="2177"/>
      <c r="M40" s="2167"/>
      <c r="N40" s="2157"/>
      <c r="O40" s="2154"/>
      <c r="P40" s="2154"/>
      <c r="Q40" s="2154"/>
      <c r="R40" s="2154"/>
      <c r="S40" s="2154"/>
    </row>
    <row r="41" spans="1:19" ht="10.5" customHeight="1">
      <c r="A41" s="2463" t="s">
        <v>310</v>
      </c>
      <c r="B41" s="2463"/>
      <c r="C41" s="1910"/>
      <c r="D41" s="2178"/>
      <c r="E41" s="2178"/>
      <c r="F41" s="2178"/>
      <c r="G41" s="2178"/>
      <c r="H41" s="2178"/>
      <c r="I41" s="2178"/>
      <c r="J41" s="2178"/>
      <c r="K41" s="2178"/>
      <c r="L41" s="2179"/>
      <c r="M41" s="2180"/>
      <c r="N41" s="2157"/>
      <c r="O41" s="2154"/>
      <c r="P41" s="2154"/>
      <c r="Q41" s="2154"/>
      <c r="R41" s="2154"/>
      <c r="S41" s="2154"/>
    </row>
    <row r="42" spans="1:19" ht="10.5" customHeight="1">
      <c r="A42" s="2466" t="s">
        <v>218</v>
      </c>
      <c r="B42" s="2466"/>
      <c r="C42" s="1822">
        <f>D46</f>
        <v>687</v>
      </c>
      <c r="D42" s="1739">
        <v>689</v>
      </c>
      <c r="E42" s="1739">
        <v>749</v>
      </c>
      <c r="F42" s="1739">
        <v>646</v>
      </c>
      <c r="G42" s="1739">
        <v>325</v>
      </c>
      <c r="H42" s="1739">
        <v>324</v>
      </c>
      <c r="I42" s="1739">
        <v>335</v>
      </c>
      <c r="J42" s="1739">
        <v>336</v>
      </c>
      <c r="K42" s="1739">
        <v>336</v>
      </c>
      <c r="L42" s="2166"/>
      <c r="M42" s="2167"/>
      <c r="N42" s="2157"/>
      <c r="O42" s="2154"/>
      <c r="P42" s="2154"/>
      <c r="Q42" s="2154"/>
      <c r="R42" s="2154"/>
      <c r="S42" s="2154"/>
    </row>
    <row r="43" spans="1:19" ht="10.5" customHeight="1">
      <c r="A43" s="2168"/>
      <c r="B43" s="2169" t="s">
        <v>311</v>
      </c>
      <c r="C43" s="1881">
        <v>0</v>
      </c>
      <c r="D43" s="1741">
        <v>0</v>
      </c>
      <c r="E43" s="1741">
        <v>0</v>
      </c>
      <c r="F43" s="1741">
        <v>102</v>
      </c>
      <c r="G43" s="1741">
        <v>367</v>
      </c>
      <c r="H43" s="1741">
        <v>0</v>
      </c>
      <c r="I43" s="1741">
        <v>0</v>
      </c>
      <c r="J43" s="1741">
        <v>0</v>
      </c>
      <c r="K43" s="1741">
        <v>0</v>
      </c>
      <c r="L43" s="2170"/>
      <c r="M43" s="2167"/>
      <c r="N43" s="2157"/>
      <c r="O43" s="2154"/>
      <c r="P43" s="2154"/>
      <c r="Q43" s="2154"/>
      <c r="R43" s="2154"/>
      <c r="S43" s="2154"/>
    </row>
    <row r="44" spans="1:19" ht="10.5" customHeight="1">
      <c r="A44" s="2168"/>
      <c r="B44" s="2169" t="s">
        <v>312</v>
      </c>
      <c r="C44" s="1881">
        <v>-31</v>
      </c>
      <c r="D44" s="1741">
        <v>-26</v>
      </c>
      <c r="E44" s="1741">
        <v>-32</v>
      </c>
      <c r="F44" s="1741">
        <v>-19</v>
      </c>
      <c r="G44" s="1741">
        <v>-10</v>
      </c>
      <c r="H44" s="1741">
        <v>-6</v>
      </c>
      <c r="I44" s="1741">
        <v>-6</v>
      </c>
      <c r="J44" s="1741">
        <v>-7</v>
      </c>
      <c r="K44" s="1741">
        <v>-7</v>
      </c>
      <c r="L44" s="2166"/>
      <c r="M44" s="2167"/>
      <c r="N44" s="2157"/>
      <c r="O44" s="2154"/>
      <c r="P44" s="2154"/>
      <c r="Q44" s="2154"/>
      <c r="R44" s="2154"/>
      <c r="S44" s="2154"/>
    </row>
    <row r="45" spans="1:19" ht="12.75" customHeight="1">
      <c r="A45" s="2168"/>
      <c r="B45" s="2169" t="s">
        <v>686</v>
      </c>
      <c r="C45" s="1881">
        <v>8</v>
      </c>
      <c r="D45" s="1741">
        <v>24</v>
      </c>
      <c r="E45" s="1741">
        <v>-28</v>
      </c>
      <c r="F45" s="1739">
        <v>20</v>
      </c>
      <c r="G45" s="1739">
        <v>-36</v>
      </c>
      <c r="H45" s="1739">
        <v>7</v>
      </c>
      <c r="I45" s="1739">
        <v>-5</v>
      </c>
      <c r="J45" s="1739">
        <v>6</v>
      </c>
      <c r="K45" s="1739">
        <v>7</v>
      </c>
      <c r="L45" s="2166"/>
      <c r="M45" s="2167"/>
      <c r="N45" s="2157"/>
      <c r="O45" s="2154"/>
      <c r="P45" s="2154"/>
      <c r="Q45" s="2154"/>
      <c r="R45" s="2154"/>
      <c r="S45" s="2154"/>
    </row>
    <row r="46" spans="1:19" ht="10.5" customHeight="1">
      <c r="A46" s="2464" t="s">
        <v>152</v>
      </c>
      <c r="B46" s="2464"/>
      <c r="C46" s="1823">
        <f>SUM(C42:C45)</f>
        <v>664</v>
      </c>
      <c r="D46" s="1738">
        <f>SUM(D42:D45)</f>
        <v>687</v>
      </c>
      <c r="E46" s="1738">
        <f>SUM(E42:E45)</f>
        <v>689</v>
      </c>
      <c r="F46" s="1738">
        <f>SUM(F42:F45)</f>
        <v>749</v>
      </c>
      <c r="G46" s="1738">
        <f>SUM(G42:G45)</f>
        <v>646</v>
      </c>
      <c r="H46" s="1738">
        <f>SUM(H42:H45)</f>
        <v>325</v>
      </c>
      <c r="I46" s="1738">
        <f>SUM(I42:I45)</f>
        <v>324</v>
      </c>
      <c r="J46" s="1738">
        <f>SUM(J42:J45)</f>
        <v>335</v>
      </c>
      <c r="K46" s="1738">
        <f>SUM(K42:K45)</f>
        <v>336</v>
      </c>
      <c r="L46" s="2177"/>
      <c r="M46" s="2167"/>
      <c r="N46" s="2157"/>
      <c r="O46" s="2154"/>
      <c r="P46" s="2154"/>
      <c r="Q46" s="2154"/>
      <c r="R46" s="2154"/>
      <c r="S46" s="2154"/>
    </row>
    <row r="47" spans="1:19" ht="10.5" customHeight="1">
      <c r="A47" s="2465" t="s">
        <v>313</v>
      </c>
      <c r="B47" s="2465"/>
      <c r="C47" s="1823">
        <f>C40+C46</f>
        <v>1921</v>
      </c>
      <c r="D47" s="1738">
        <f>D40+D46</f>
        <v>1923</v>
      </c>
      <c r="E47" s="1738">
        <f>E40+E46</f>
        <v>1920</v>
      </c>
      <c r="F47" s="1738">
        <f>F40+F46</f>
        <v>1978</v>
      </c>
      <c r="G47" s="1738">
        <f>G40+G46</f>
        <v>1822</v>
      </c>
      <c r="H47" s="1738">
        <f>H40+H46</f>
        <v>1454</v>
      </c>
      <c r="I47" s="1738">
        <f>I40+I46</f>
        <v>1428</v>
      </c>
      <c r="J47" s="1738">
        <f>J40+J46</f>
        <v>1410</v>
      </c>
      <c r="K47" s="1738">
        <f>K40+K46</f>
        <v>1340</v>
      </c>
      <c r="L47" s="1742"/>
      <c r="M47" s="2167"/>
      <c r="N47" s="2157"/>
      <c r="O47" s="2154"/>
      <c r="P47" s="2154"/>
      <c r="Q47" s="2154"/>
      <c r="R47" s="2154"/>
      <c r="S47" s="2154"/>
    </row>
    <row r="48" spans="1:19" s="1005" customFormat="1" ht="3.75" customHeight="1">
      <c r="A48" s="2467"/>
      <c r="B48" s="2467"/>
      <c r="C48" s="2467"/>
      <c r="D48" s="2467"/>
      <c r="E48" s="2467"/>
      <c r="F48" s="2467"/>
      <c r="G48" s="2467"/>
      <c r="H48" s="2467"/>
      <c r="I48" s="2467"/>
      <c r="J48" s="2467"/>
      <c r="K48" s="2467"/>
      <c r="L48" s="2467"/>
      <c r="M48" s="2467"/>
      <c r="N48" s="2467"/>
      <c r="O48" s="2467"/>
      <c r="P48" s="2467"/>
      <c r="Q48" s="2467"/>
      <c r="R48" s="2467"/>
      <c r="S48" s="2467"/>
    </row>
    <row r="49" spans="1:19" s="999" customFormat="1" ht="8.25" customHeight="1">
      <c r="A49" s="2181">
        <v>1</v>
      </c>
      <c r="B49" s="2462" t="s">
        <v>314</v>
      </c>
      <c r="C49" s="2462"/>
      <c r="D49" s="2462"/>
      <c r="E49" s="2462"/>
      <c r="F49" s="2462"/>
      <c r="G49" s="2462"/>
      <c r="H49" s="2462"/>
      <c r="I49" s="2462"/>
      <c r="J49" s="2462"/>
      <c r="K49" s="2462"/>
      <c r="L49" s="2462"/>
      <c r="M49" s="2182"/>
      <c r="N49" s="2183"/>
      <c r="O49" s="2184"/>
      <c r="P49" s="2184"/>
      <c r="Q49" s="2184"/>
      <c r="R49" s="2184"/>
      <c r="S49" s="2184"/>
    </row>
  </sheetData>
  <sheetProtection/>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S48"/>
    <mergeCell ref="A1:S1"/>
    <mergeCell ref="B24:S24"/>
    <mergeCell ref="A3:B3"/>
    <mergeCell ref="A6:B6"/>
    <mergeCell ref="A13:B13"/>
    <mergeCell ref="A12:B12"/>
    <mergeCell ref="A22:B22"/>
    <mergeCell ref="A21:B21"/>
    <mergeCell ref="A23:S23"/>
  </mergeCells>
  <printOptions horizontalCentered="1"/>
  <pageMargins left="0.2362204724409449" right="0.2362204724409449" top="0.2755905511811024" bottom="0.2362204724409449" header="0.11811023622047245" footer="0.11811023622047245"/>
  <pageSetup horizontalDpi="600" verticalDpi="600" orientation="landscape" scale="94"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dimension ref="A1:O60"/>
  <sheetViews>
    <sheetView zoomScalePageLayoutView="0" workbookViewId="0" topLeftCell="A1">
      <selection activeCell="O14" sqref="O14"/>
    </sheetView>
  </sheetViews>
  <sheetFormatPr defaultColWidth="9.140625" defaultRowHeight="12.75"/>
  <cols>
    <col min="1" max="2" width="2.8515625" style="1521" customWidth="1"/>
    <col min="3" max="3" width="66.140625" style="1521" customWidth="1"/>
    <col min="4" max="4" width="4.28125" style="1521" customWidth="1"/>
    <col min="5" max="5" width="2.140625" style="1521" customWidth="1"/>
    <col min="6" max="6" width="2.8515625" style="1521" customWidth="1"/>
    <col min="7" max="7" width="57.140625" style="1521" customWidth="1"/>
    <col min="8" max="8" width="4.28125" style="1521" customWidth="1"/>
    <col min="9" max="9" width="9.140625" style="1521" customWidth="1"/>
    <col min="10" max="16384" width="9.140625" style="1521" customWidth="1"/>
  </cols>
  <sheetData>
    <row r="1" spans="1:8" ht="15.75" customHeight="1">
      <c r="A1" s="2287" t="s">
        <v>442</v>
      </c>
      <c r="B1" s="2287"/>
      <c r="C1" s="2287"/>
      <c r="D1" s="2287"/>
      <c r="E1" s="2287"/>
      <c r="F1" s="2287"/>
      <c r="G1" s="2287"/>
      <c r="H1" s="2287"/>
    </row>
    <row r="2" spans="1:8" ht="3.75" customHeight="1">
      <c r="A2" s="2291"/>
      <c r="B2" s="2291"/>
      <c r="C2" s="2291"/>
      <c r="D2" s="2291"/>
      <c r="E2" s="2291"/>
      <c r="F2" s="2291"/>
      <c r="G2" s="2291"/>
      <c r="H2" s="2291"/>
    </row>
    <row r="3" spans="1:8" ht="9" customHeight="1">
      <c r="A3" s="2290" t="s">
        <v>842</v>
      </c>
      <c r="B3" s="2290"/>
      <c r="C3" s="2290"/>
      <c r="D3" s="2290"/>
      <c r="E3" s="2290"/>
      <c r="F3" s="2290"/>
      <c r="G3" s="2290"/>
      <c r="H3" s="2290"/>
    </row>
    <row r="4" spans="1:8" ht="9" customHeight="1">
      <c r="A4" s="2290"/>
      <c r="B4" s="2290"/>
      <c r="C4" s="2290"/>
      <c r="D4" s="2290"/>
      <c r="E4" s="2290"/>
      <c r="F4" s="2290"/>
      <c r="G4" s="2290"/>
      <c r="H4" s="2290"/>
    </row>
    <row r="5" spans="1:8" ht="9" customHeight="1">
      <c r="A5" s="2290"/>
      <c r="B5" s="2290"/>
      <c r="C5" s="2290"/>
      <c r="D5" s="2290"/>
      <c r="E5" s="2290"/>
      <c r="F5" s="2290"/>
      <c r="G5" s="2290"/>
      <c r="H5" s="2290"/>
    </row>
    <row r="6" spans="1:8" ht="9" customHeight="1">
      <c r="A6" s="2290"/>
      <c r="B6" s="2290"/>
      <c r="C6" s="2290"/>
      <c r="D6" s="2290"/>
      <c r="E6" s="2290"/>
      <c r="F6" s="2290"/>
      <c r="G6" s="2290"/>
      <c r="H6" s="2290"/>
    </row>
    <row r="7" spans="1:8" ht="9" customHeight="1">
      <c r="A7" s="2290"/>
      <c r="B7" s="2290"/>
      <c r="C7" s="2290"/>
      <c r="D7" s="2290"/>
      <c r="E7" s="2290"/>
      <c r="F7" s="2290"/>
      <c r="G7" s="2290"/>
      <c r="H7" s="2290"/>
    </row>
    <row r="8" spans="1:8" ht="9" customHeight="1">
      <c r="A8" s="1513"/>
      <c r="B8" s="1513"/>
      <c r="C8" s="1513"/>
      <c r="D8" s="1513"/>
      <c r="E8" s="1513"/>
      <c r="F8" s="1513"/>
      <c r="G8" s="1513"/>
      <c r="H8" s="1513"/>
    </row>
    <row r="9" spans="1:8" ht="9" customHeight="1">
      <c r="A9" s="2289" t="s">
        <v>503</v>
      </c>
      <c r="B9" s="2289"/>
      <c r="C9" s="2289"/>
      <c r="D9" s="2289"/>
      <c r="E9" s="2289"/>
      <c r="F9" s="2289"/>
      <c r="G9" s="2289"/>
      <c r="H9" s="2289"/>
    </row>
    <row r="10" spans="1:8" ht="7.5" customHeight="1">
      <c r="A10" s="2281"/>
      <c r="B10" s="2281"/>
      <c r="C10" s="2281"/>
      <c r="D10" s="2281"/>
      <c r="E10" s="2281"/>
      <c r="F10" s="2281"/>
      <c r="G10" s="2281"/>
      <c r="H10" s="1514"/>
    </row>
    <row r="11" spans="1:8" ht="10.5" customHeight="1">
      <c r="A11" s="1515"/>
      <c r="B11" s="2280" t="s">
        <v>443</v>
      </c>
      <c r="C11" s="2280"/>
      <c r="D11" s="2280"/>
      <c r="E11" s="2280"/>
      <c r="F11" s="2280"/>
      <c r="G11" s="2280"/>
      <c r="H11" s="1516">
        <v>1</v>
      </c>
    </row>
    <row r="12" spans="1:8" ht="10.5" customHeight="1">
      <c r="A12" s="1515"/>
      <c r="B12" s="2280" t="s">
        <v>504</v>
      </c>
      <c r="C12" s="2280"/>
      <c r="D12" s="2280"/>
      <c r="E12" s="2280"/>
      <c r="F12" s="2280"/>
      <c r="G12" s="2280"/>
      <c r="H12" s="1516">
        <v>1</v>
      </c>
    </row>
    <row r="13" spans="1:8" ht="10.5" customHeight="1">
      <c r="A13" s="1515"/>
      <c r="B13" s="2278" t="s">
        <v>505</v>
      </c>
      <c r="C13" s="2278"/>
      <c r="D13" s="2278"/>
      <c r="E13" s="2278"/>
      <c r="F13" s="2278"/>
      <c r="G13" s="2278"/>
      <c r="H13" s="1516">
        <v>2</v>
      </c>
    </row>
    <row r="14" spans="1:8" ht="10.5" customHeight="1">
      <c r="A14" s="1515"/>
      <c r="B14" s="2278" t="s">
        <v>506</v>
      </c>
      <c r="C14" s="2278"/>
      <c r="D14" s="2278"/>
      <c r="E14" s="2278"/>
      <c r="F14" s="2278"/>
      <c r="G14" s="2278"/>
      <c r="H14" s="1516">
        <v>3</v>
      </c>
    </row>
    <row r="15" spans="1:8" ht="7.5" customHeight="1">
      <c r="A15" s="1515"/>
      <c r="B15" s="1515"/>
      <c r="C15" s="1517"/>
      <c r="D15" s="1514"/>
      <c r="E15" s="1514"/>
      <c r="F15" s="1514"/>
      <c r="G15" s="1517"/>
      <c r="H15" s="1516"/>
    </row>
    <row r="16" spans="1:8" ht="12" customHeight="1">
      <c r="A16" s="2289" t="s">
        <v>445</v>
      </c>
      <c r="B16" s="2289"/>
      <c r="C16" s="2289"/>
      <c r="D16" s="2289"/>
      <c r="E16" s="2289"/>
      <c r="F16" s="2289"/>
      <c r="G16" s="2289"/>
      <c r="H16" s="1514"/>
    </row>
    <row r="17" spans="1:8" ht="7.5" customHeight="1">
      <c r="A17" s="1515"/>
      <c r="B17" s="1335"/>
      <c r="C17" s="1515"/>
      <c r="D17" s="1514"/>
      <c r="E17" s="1514"/>
      <c r="F17" s="1514"/>
      <c r="G17" s="1517"/>
      <c r="H17" s="1514"/>
    </row>
    <row r="18" spans="1:8" ht="9" customHeight="1">
      <c r="A18" s="1515"/>
      <c r="B18" s="2280" t="s">
        <v>446</v>
      </c>
      <c r="C18" s="2280"/>
      <c r="D18" s="2280"/>
      <c r="E18" s="2280"/>
      <c r="F18" s="2280"/>
      <c r="G18" s="2280"/>
      <c r="H18" s="1516">
        <v>4</v>
      </c>
    </row>
    <row r="19" spans="1:8" ht="7.5" customHeight="1">
      <c r="A19" s="1515"/>
      <c r="B19" s="1515"/>
      <c r="C19" s="1320"/>
      <c r="D19" s="1514"/>
      <c r="E19" s="1514"/>
      <c r="F19" s="1514"/>
      <c r="G19" s="1335"/>
      <c r="H19" s="1516"/>
    </row>
    <row r="20" spans="1:8" s="1973" customFormat="1" ht="12" customHeight="1">
      <c r="A20" s="2289" t="s">
        <v>447</v>
      </c>
      <c r="B20" s="2289"/>
      <c r="C20" s="2289"/>
      <c r="D20" s="2289"/>
      <c r="E20" s="2289"/>
      <c r="F20" s="2289"/>
      <c r="G20" s="2289"/>
      <c r="H20" s="1971"/>
    </row>
    <row r="21" spans="1:8" ht="7.5" customHeight="1">
      <c r="A21" s="1515"/>
      <c r="B21" s="1335"/>
      <c r="C21" s="1515"/>
      <c r="D21" s="1516"/>
      <c r="E21" s="1516"/>
      <c r="F21" s="2288"/>
      <c r="G21" s="2288"/>
      <c r="H21" s="1516"/>
    </row>
    <row r="22" spans="1:8" ht="10.5" customHeight="1">
      <c r="A22" s="1515"/>
      <c r="B22" s="2280" t="s">
        <v>448</v>
      </c>
      <c r="C22" s="2280"/>
      <c r="D22" s="1516">
        <v>6</v>
      </c>
      <c r="E22" s="1516"/>
      <c r="F22" s="2280" t="s">
        <v>449</v>
      </c>
      <c r="G22" s="2280"/>
      <c r="H22" s="1516">
        <v>15</v>
      </c>
    </row>
    <row r="23" spans="1:8" ht="10.5" customHeight="1">
      <c r="A23" s="1515"/>
      <c r="B23" s="2278" t="s">
        <v>450</v>
      </c>
      <c r="C23" s="2278"/>
      <c r="D23" s="1516">
        <v>6</v>
      </c>
      <c r="E23" s="1516"/>
      <c r="F23" s="2280" t="s">
        <v>451</v>
      </c>
      <c r="G23" s="2280"/>
      <c r="H23" s="1516">
        <v>16</v>
      </c>
    </row>
    <row r="24" spans="1:15" ht="10.5" customHeight="1">
      <c r="A24" s="1515"/>
      <c r="B24" s="2278" t="s">
        <v>452</v>
      </c>
      <c r="C24" s="2278"/>
      <c r="D24" s="1516">
        <v>7</v>
      </c>
      <c r="E24" s="1516"/>
      <c r="F24" s="2280" t="s">
        <v>453</v>
      </c>
      <c r="G24" s="2280"/>
      <c r="H24" s="1516">
        <v>17</v>
      </c>
      <c r="N24" s="2279"/>
      <c r="O24" s="2279"/>
    </row>
    <row r="25" spans="1:8" ht="10.5" customHeight="1">
      <c r="A25" s="1515"/>
      <c r="B25" s="2278" t="s">
        <v>454</v>
      </c>
      <c r="C25" s="2278"/>
      <c r="D25" s="1516">
        <v>8</v>
      </c>
      <c r="E25" s="1516"/>
      <c r="F25" s="2280" t="s">
        <v>455</v>
      </c>
      <c r="G25" s="2280"/>
      <c r="H25" s="1516">
        <v>17</v>
      </c>
    </row>
    <row r="26" spans="1:8" ht="10.5" customHeight="1">
      <c r="A26" s="1515"/>
      <c r="B26" s="2283" t="s">
        <v>456</v>
      </c>
      <c r="C26" s="2283"/>
      <c r="D26" s="1516">
        <v>9</v>
      </c>
      <c r="E26" s="1516"/>
      <c r="F26" s="2280" t="s">
        <v>457</v>
      </c>
      <c r="G26" s="2280"/>
      <c r="H26" s="1516">
        <v>18</v>
      </c>
    </row>
    <row r="27" spans="1:8" ht="21.75" customHeight="1">
      <c r="A27" s="1515"/>
      <c r="B27" s="2283" t="s">
        <v>458</v>
      </c>
      <c r="C27" s="2283"/>
      <c r="D27" s="1516">
        <v>10</v>
      </c>
      <c r="E27" s="1516"/>
      <c r="F27" s="2292" t="s">
        <v>690</v>
      </c>
      <c r="G27" s="2292"/>
      <c r="H27" s="1516">
        <v>19</v>
      </c>
    </row>
    <row r="28" spans="1:8" ht="21.75" customHeight="1">
      <c r="A28" s="1515"/>
      <c r="B28" s="2284" t="s">
        <v>568</v>
      </c>
      <c r="C28" s="2282"/>
      <c r="D28" s="1516">
        <v>11</v>
      </c>
      <c r="E28" s="1516"/>
      <c r="F28" s="2280" t="s">
        <v>459</v>
      </c>
      <c r="G28" s="2280"/>
      <c r="H28" s="1516">
        <v>20</v>
      </c>
    </row>
    <row r="29" spans="1:8" ht="21.75" customHeight="1">
      <c r="A29" s="1515"/>
      <c r="B29" s="2284" t="s">
        <v>567</v>
      </c>
      <c r="C29" s="2282"/>
      <c r="D29" s="1516">
        <v>12</v>
      </c>
      <c r="E29" s="1516"/>
      <c r="F29" s="2280" t="s">
        <v>460</v>
      </c>
      <c r="G29" s="2280"/>
      <c r="H29" s="1516">
        <v>22</v>
      </c>
    </row>
    <row r="30" spans="1:8" ht="10.5" customHeight="1">
      <c r="A30" s="1515"/>
      <c r="B30" s="2282" t="s">
        <v>461</v>
      </c>
      <c r="C30" s="2282"/>
      <c r="D30" s="1516">
        <v>13</v>
      </c>
      <c r="E30" s="1516"/>
      <c r="F30" s="2280" t="s">
        <v>462</v>
      </c>
      <c r="G30" s="2280"/>
      <c r="H30" s="1516">
        <v>22</v>
      </c>
    </row>
    <row r="31" spans="1:8" ht="10.5" customHeight="1">
      <c r="A31" s="1515"/>
      <c r="B31" s="2278" t="s">
        <v>463</v>
      </c>
      <c r="C31" s="2278"/>
      <c r="D31" s="1516">
        <v>14</v>
      </c>
      <c r="E31" s="1516"/>
      <c r="F31" s="1518"/>
      <c r="G31" s="1518"/>
      <c r="H31" s="1516"/>
    </row>
    <row r="32" spans="1:8" ht="7.5" customHeight="1">
      <c r="A32" s="1515"/>
      <c r="B32" s="2285"/>
      <c r="C32" s="2285"/>
      <c r="D32" s="1516"/>
      <c r="E32" s="1516"/>
      <c r="F32" s="2286"/>
      <c r="G32" s="2286"/>
      <c r="H32" s="1321"/>
    </row>
    <row r="33" spans="1:8" ht="12" customHeight="1">
      <c r="A33" s="2289" t="s">
        <v>464</v>
      </c>
      <c r="B33" s="2289"/>
      <c r="C33" s="2289"/>
      <c r="D33" s="2289"/>
      <c r="E33" s="2289"/>
      <c r="F33" s="2289"/>
      <c r="G33" s="2289"/>
      <c r="H33" s="1514"/>
    </row>
    <row r="34" spans="1:8" ht="7.5" customHeight="1">
      <c r="A34" s="1515"/>
      <c r="B34" s="2281"/>
      <c r="C34" s="2281"/>
      <c r="D34" s="1516"/>
      <c r="E34" s="1514"/>
      <c r="F34" s="2288"/>
      <c r="G34" s="2288"/>
      <c r="H34" s="1516"/>
    </row>
    <row r="35" spans="1:8" ht="10.5" customHeight="1">
      <c r="A35" s="1515"/>
      <c r="B35" s="2280" t="s">
        <v>465</v>
      </c>
      <c r="C35" s="2280"/>
      <c r="D35" s="1516">
        <v>23</v>
      </c>
      <c r="E35" s="1516"/>
      <c r="F35" s="2280" t="s">
        <v>466</v>
      </c>
      <c r="G35" s="2280"/>
      <c r="H35" s="1516">
        <v>30</v>
      </c>
    </row>
    <row r="36" spans="1:8" ht="10.5" customHeight="1">
      <c r="A36" s="1515"/>
      <c r="B36" s="2278" t="s">
        <v>467</v>
      </c>
      <c r="C36" s="2278"/>
      <c r="D36" s="1516">
        <v>24</v>
      </c>
      <c r="E36" s="1516"/>
      <c r="F36" s="2278" t="s">
        <v>468</v>
      </c>
      <c r="G36" s="2278"/>
      <c r="H36" s="1516">
        <v>31</v>
      </c>
    </row>
    <row r="37" spans="1:8" ht="10.5" customHeight="1">
      <c r="A37" s="1515"/>
      <c r="B37" s="2278" t="s">
        <v>469</v>
      </c>
      <c r="C37" s="2278"/>
      <c r="D37" s="1516">
        <v>25</v>
      </c>
      <c r="E37" s="1516"/>
      <c r="F37" s="2278" t="s">
        <v>470</v>
      </c>
      <c r="G37" s="2278"/>
      <c r="H37" s="1516">
        <v>32</v>
      </c>
    </row>
    <row r="38" spans="1:8" ht="10.5" customHeight="1">
      <c r="A38" s="1515"/>
      <c r="B38" s="2278" t="s">
        <v>471</v>
      </c>
      <c r="C38" s="2278"/>
      <c r="D38" s="1516">
        <v>28</v>
      </c>
      <c r="E38" s="1516"/>
      <c r="F38" s="2278" t="s">
        <v>472</v>
      </c>
      <c r="G38" s="2278"/>
      <c r="H38" s="1516">
        <v>33</v>
      </c>
    </row>
    <row r="39" spans="1:8" ht="10.5" customHeight="1">
      <c r="A39" s="1515"/>
      <c r="B39" s="2278" t="s">
        <v>473</v>
      </c>
      <c r="C39" s="2278"/>
      <c r="D39" s="1516">
        <v>29</v>
      </c>
      <c r="E39" s="1516"/>
      <c r="F39" s="2293" t="s">
        <v>474</v>
      </c>
      <c r="G39" s="2278"/>
      <c r="H39" s="1516">
        <v>33</v>
      </c>
    </row>
    <row r="40" spans="1:8" ht="7.5" customHeight="1">
      <c r="A40" s="1515"/>
      <c r="B40" s="1519"/>
      <c r="C40" s="1519"/>
      <c r="D40" s="1321"/>
      <c r="E40" s="1516"/>
      <c r="F40" s="1515"/>
      <c r="G40" s="1515"/>
      <c r="H40" s="1321"/>
    </row>
    <row r="41" spans="1:8" ht="12" customHeight="1">
      <c r="A41" s="2289" t="s">
        <v>475</v>
      </c>
      <c r="B41" s="2289"/>
      <c r="C41" s="2289"/>
      <c r="D41" s="2289"/>
      <c r="E41" s="2289"/>
      <c r="F41" s="2289"/>
      <c r="G41" s="2289"/>
      <c r="H41" s="1321"/>
    </row>
    <row r="42" spans="1:8" ht="7.5" customHeight="1">
      <c r="A42" s="1515"/>
      <c r="B42" s="2288"/>
      <c r="C42" s="2288"/>
      <c r="D42" s="1516"/>
      <c r="E42" s="1516" t="s">
        <v>367</v>
      </c>
      <c r="F42" s="2281"/>
      <c r="G42" s="2281"/>
      <c r="H42" s="1321"/>
    </row>
    <row r="43" spans="1:8" ht="10.5" customHeight="1">
      <c r="A43" s="1515"/>
      <c r="B43" s="2280" t="s">
        <v>476</v>
      </c>
      <c r="C43" s="2280"/>
      <c r="D43" s="1516">
        <v>34</v>
      </c>
      <c r="E43" s="1516"/>
      <c r="F43" s="2280" t="s">
        <v>477</v>
      </c>
      <c r="G43" s="2280"/>
      <c r="H43" s="1516">
        <v>35</v>
      </c>
    </row>
    <row r="44" spans="1:8" ht="10.5" customHeight="1">
      <c r="A44" s="1515"/>
      <c r="B44" s="2278" t="s">
        <v>478</v>
      </c>
      <c r="C44" s="2278"/>
      <c r="D44" s="1516">
        <v>35</v>
      </c>
      <c r="E44" s="1516"/>
      <c r="F44" s="2280" t="s">
        <v>479</v>
      </c>
      <c r="G44" s="2280"/>
      <c r="H44" s="1516">
        <v>36</v>
      </c>
    </row>
    <row r="45" spans="1:5" ht="10.5" customHeight="1">
      <c r="A45" s="1515"/>
      <c r="B45" s="2285" t="s">
        <v>691</v>
      </c>
      <c r="C45" s="2285"/>
      <c r="D45" s="1516"/>
      <c r="E45" s="1516"/>
    </row>
    <row r="46" spans="1:5" ht="10.5" customHeight="1">
      <c r="A46" s="1515"/>
      <c r="B46" s="1520"/>
      <c r="C46" s="1520" t="s">
        <v>566</v>
      </c>
      <c r="D46" s="1516">
        <v>35</v>
      </c>
      <c r="E46" s="1516"/>
    </row>
    <row r="47" ht="7.5" customHeight="1"/>
    <row r="48" spans="1:3" ht="9" customHeight="1">
      <c r="A48" s="2279"/>
      <c r="B48" s="2279"/>
      <c r="C48" s="2279"/>
    </row>
    <row r="49" spans="6:7" ht="9" customHeight="1">
      <c r="F49" s="2279"/>
      <c r="G49" s="2279"/>
    </row>
    <row r="50" ht="9" customHeight="1"/>
    <row r="51" spans="6:7" ht="9" customHeight="1">
      <c r="F51" s="2279"/>
      <c r="G51" s="2279"/>
    </row>
    <row r="53" spans="2:3" ht="12">
      <c r="B53" s="2279"/>
      <c r="C53" s="2279"/>
    </row>
    <row r="54" spans="2:7" ht="12">
      <c r="B54" s="2279"/>
      <c r="C54" s="2279"/>
      <c r="F54" s="2279"/>
      <c r="G54" s="2279"/>
    </row>
    <row r="55" spans="3:4" ht="12">
      <c r="C55" s="2279"/>
      <c r="D55" s="2279"/>
    </row>
    <row r="58" spans="3:4" ht="12">
      <c r="C58" s="2279"/>
      <c r="D58" s="2279"/>
    </row>
    <row r="59" spans="3:4" ht="12">
      <c r="C59" s="2279"/>
      <c r="D59" s="2279"/>
    </row>
    <row r="60" spans="3:4" ht="12">
      <c r="C60" s="2279"/>
      <c r="D60" s="2279"/>
    </row>
  </sheetData>
  <sheetProtection/>
  <mergeCells count="66">
    <mergeCell ref="F39:G39"/>
    <mergeCell ref="B53:C53"/>
    <mergeCell ref="C55:D55"/>
    <mergeCell ref="B54:C54"/>
    <mergeCell ref="F51:G51"/>
    <mergeCell ref="F49:G49"/>
    <mergeCell ref="B45:C45"/>
    <mergeCell ref="A48:C48"/>
    <mergeCell ref="B39:C39"/>
    <mergeCell ref="B43:C43"/>
    <mergeCell ref="F54:G54"/>
    <mergeCell ref="F43:G43"/>
    <mergeCell ref="A41:G41"/>
    <mergeCell ref="B42:C42"/>
    <mergeCell ref="F44:G44"/>
    <mergeCell ref="F34:G34"/>
    <mergeCell ref="F35:G35"/>
    <mergeCell ref="A33:G33"/>
    <mergeCell ref="F24:G24"/>
    <mergeCell ref="F25:G25"/>
    <mergeCell ref="F26:G26"/>
    <mergeCell ref="F27:G27"/>
    <mergeCell ref="F28:G28"/>
    <mergeCell ref="F29:G29"/>
    <mergeCell ref="F30:G30"/>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F22:G22"/>
    <mergeCell ref="N24:O24"/>
    <mergeCell ref="B30:C30"/>
    <mergeCell ref="B26:C26"/>
    <mergeCell ref="B27:C27"/>
    <mergeCell ref="C58:D58"/>
    <mergeCell ref="B29:C29"/>
    <mergeCell ref="B32:C32"/>
    <mergeCell ref="B44:C44"/>
    <mergeCell ref="F36:G36"/>
    <mergeCell ref="B36:C36"/>
    <mergeCell ref="B28:C28"/>
    <mergeCell ref="F37:G37"/>
    <mergeCell ref="F38:G38"/>
    <mergeCell ref="F32:G32"/>
    <mergeCell ref="F42:G42"/>
    <mergeCell ref="B24:C24"/>
    <mergeCell ref="B37:C37"/>
    <mergeCell ref="B31:C31"/>
    <mergeCell ref="B23:C23"/>
    <mergeCell ref="C59:D59"/>
    <mergeCell ref="C60:D60"/>
    <mergeCell ref="B35:C35"/>
    <mergeCell ref="B34:C34"/>
    <mergeCell ref="B25:C25"/>
    <mergeCell ref="B38:C38"/>
  </mergeCells>
  <printOptions horizontalCentered="1"/>
  <pageMargins left="0.2362204724409449" right="0.2362204724409449" top="0.2755905511811024" bottom="0.2362204724409449" header="0.11811023622047245" footer="0.11811023622047245"/>
  <pageSetup horizontalDpi="600" verticalDpi="600" orientation="landscape" scale="96"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T35"/>
  <sheetViews>
    <sheetView zoomScalePageLayoutView="0" workbookViewId="0" topLeftCell="A1">
      <selection activeCell="E13" sqref="E13"/>
    </sheetView>
  </sheetViews>
  <sheetFormatPr defaultColWidth="9.140625" defaultRowHeight="12.75"/>
  <cols>
    <col min="1" max="2" width="2.140625" style="797" customWidth="1"/>
    <col min="3" max="3" width="69.8515625" style="797" customWidth="1"/>
    <col min="4" max="4" width="6.7109375" style="797" bestFit="1" customWidth="1"/>
    <col min="5" max="5" width="5.57421875" style="798" bestFit="1" customWidth="1"/>
    <col min="6" max="6" width="5.421875" style="799" customWidth="1"/>
    <col min="7" max="7" width="5.57421875" style="799" bestFit="1" customWidth="1"/>
    <col min="8" max="11" width="5.140625" style="799" bestFit="1" customWidth="1"/>
    <col min="12" max="12" width="5.57421875" style="799" bestFit="1" customWidth="1"/>
    <col min="13" max="13" width="1.28515625" style="799" customWidth="1"/>
    <col min="14" max="14" width="1.7109375" style="799" customWidth="1"/>
    <col min="15" max="15" width="1.28515625" style="799" customWidth="1"/>
    <col min="16" max="16" width="6.421875" style="799" bestFit="1" customWidth="1"/>
    <col min="17" max="17" width="5.421875" style="799" bestFit="1" customWidth="1"/>
    <col min="18" max="18" width="5.57421875" style="799" bestFit="1" customWidth="1"/>
    <col min="19" max="19" width="5.140625" style="797" bestFit="1" customWidth="1"/>
    <col min="20" max="20" width="1.28515625" style="800" customWidth="1"/>
    <col min="21" max="22" width="9.140625" style="797" customWidth="1"/>
    <col min="23" max="23" width="9.140625" style="801" customWidth="1"/>
    <col min="24" max="25" width="9.140625" style="802" customWidth="1"/>
    <col min="26" max="33" width="9.140625" style="797" customWidth="1"/>
    <col min="34" max="34" width="9.140625" style="803" customWidth="1"/>
    <col min="35" max="35" width="9.140625" style="802" customWidth="1"/>
    <col min="36" max="36" width="9.140625" style="797" customWidth="1"/>
    <col min="37" max="16384" width="9.140625" style="797" customWidth="1"/>
  </cols>
  <sheetData>
    <row r="1" spans="1:20" ht="19.5" customHeight="1">
      <c r="A1" s="2352" t="s">
        <v>191</v>
      </c>
      <c r="B1" s="2352"/>
      <c r="C1" s="2352"/>
      <c r="D1" s="2352"/>
      <c r="E1" s="2352"/>
      <c r="F1" s="2352"/>
      <c r="G1" s="2352"/>
      <c r="H1" s="2352"/>
      <c r="I1" s="2352"/>
      <c r="J1" s="2352"/>
      <c r="K1" s="2352"/>
      <c r="L1" s="2352"/>
      <c r="M1" s="2352"/>
      <c r="N1" s="2352"/>
      <c r="O1" s="2352"/>
      <c r="P1" s="2352"/>
      <c r="Q1" s="2352"/>
      <c r="R1" s="2352"/>
      <c r="S1" s="2352"/>
      <c r="T1" s="2352"/>
    </row>
    <row r="2" spans="1:20" s="718" customFormat="1" ht="3.75" customHeight="1">
      <c r="A2" s="2472"/>
      <c r="B2" s="2472"/>
      <c r="C2" s="2472"/>
      <c r="D2" s="2472"/>
      <c r="E2" s="2472"/>
      <c r="F2" s="2472"/>
      <c r="G2" s="2472"/>
      <c r="H2" s="2472"/>
      <c r="I2" s="2472"/>
      <c r="J2" s="2472"/>
      <c r="K2" s="2472"/>
      <c r="L2" s="2472"/>
      <c r="M2" s="2472"/>
      <c r="N2" s="2472"/>
      <c r="O2" s="2472"/>
      <c r="P2" s="2472"/>
      <c r="Q2" s="2472"/>
      <c r="R2" s="2472"/>
      <c r="S2" s="2472"/>
      <c r="T2" s="2472"/>
    </row>
    <row r="3" spans="1:20" s="718" customFormat="1" ht="10.5" customHeight="1">
      <c r="A3" s="2298" t="s">
        <v>511</v>
      </c>
      <c r="B3" s="2298"/>
      <c r="C3" s="2298"/>
      <c r="D3" s="260"/>
      <c r="E3" s="2473"/>
      <c r="F3" s="2473"/>
      <c r="G3" s="2473"/>
      <c r="H3" s="2473"/>
      <c r="I3" s="2473"/>
      <c r="J3" s="2473"/>
      <c r="K3" s="2473"/>
      <c r="L3" s="2473"/>
      <c r="M3" s="468"/>
      <c r="N3" s="469"/>
      <c r="O3" s="466"/>
      <c r="P3" s="1647" t="s">
        <v>740</v>
      </c>
      <c r="Q3" s="218" t="s">
        <v>22</v>
      </c>
      <c r="R3" s="218" t="s">
        <v>22</v>
      </c>
      <c r="S3" s="218" t="s">
        <v>23</v>
      </c>
      <c r="T3" s="783"/>
    </row>
    <row r="4" spans="1:20" s="718" customFormat="1" ht="10.5" customHeight="1">
      <c r="A4" s="220"/>
      <c r="B4" s="220"/>
      <c r="C4" s="220"/>
      <c r="D4" s="222" t="s">
        <v>838</v>
      </c>
      <c r="E4" s="1736" t="s">
        <v>733</v>
      </c>
      <c r="F4" s="1736" t="s">
        <v>238</v>
      </c>
      <c r="G4" s="1736" t="s">
        <v>512</v>
      </c>
      <c r="H4" s="1736" t="s">
        <v>513</v>
      </c>
      <c r="I4" s="1736" t="s">
        <v>514</v>
      </c>
      <c r="J4" s="1736" t="s">
        <v>515</v>
      </c>
      <c r="K4" s="1736" t="s">
        <v>516</v>
      </c>
      <c r="L4" s="1736" t="s">
        <v>517</v>
      </c>
      <c r="M4" s="471"/>
      <c r="N4" s="472"/>
      <c r="O4" s="473"/>
      <c r="P4" s="1648" t="s">
        <v>837</v>
      </c>
      <c r="Q4" s="223" t="s">
        <v>837</v>
      </c>
      <c r="R4" s="223" t="s">
        <v>24</v>
      </c>
      <c r="S4" s="223" t="s">
        <v>24</v>
      </c>
      <c r="T4" s="224"/>
    </row>
    <row r="5" spans="1:20" s="718" customFormat="1" ht="10.5" customHeight="1">
      <c r="A5" s="679"/>
      <c r="B5" s="679"/>
      <c r="C5" s="679"/>
      <c r="D5" s="784"/>
      <c r="E5" s="1737"/>
      <c r="F5" s="1737"/>
      <c r="G5" s="1737"/>
      <c r="H5" s="1737"/>
      <c r="I5" s="1737"/>
      <c r="J5" s="1737"/>
      <c r="K5" s="1737"/>
      <c r="L5" s="1737"/>
      <c r="M5" s="784"/>
      <c r="N5" s="334"/>
      <c r="O5" s="784"/>
      <c r="P5" s="1675"/>
      <c r="Q5" s="784"/>
      <c r="R5" s="784"/>
      <c r="S5" s="784"/>
      <c r="T5" s="785"/>
    </row>
    <row r="6" spans="1:20" s="718" customFormat="1" ht="10.5" customHeight="1">
      <c r="A6" s="2376" t="s">
        <v>524</v>
      </c>
      <c r="B6" s="2376"/>
      <c r="C6" s="2376"/>
      <c r="D6" s="1823">
        <v>1369</v>
      </c>
      <c r="E6" s="1738">
        <v>1319</v>
      </c>
      <c r="F6" s="1738">
        <v>1328</v>
      </c>
      <c r="G6" s="1738">
        <v>1164</v>
      </c>
      <c r="H6" s="1738">
        <v>1097</v>
      </c>
      <c r="I6" s="1738">
        <v>1050</v>
      </c>
      <c r="J6" s="1738">
        <v>1407</v>
      </c>
      <c r="K6" s="1738">
        <v>931</v>
      </c>
      <c r="L6" s="1738">
        <v>1441</v>
      </c>
      <c r="M6" s="250"/>
      <c r="N6" s="241"/>
      <c r="O6" s="498"/>
      <c r="P6" s="1827">
        <f>SUM(D6:F6)</f>
        <v>4016</v>
      </c>
      <c r="Q6" s="249">
        <v>3554</v>
      </c>
      <c r="R6" s="249">
        <v>4718</v>
      </c>
      <c r="S6" s="249">
        <v>4295</v>
      </c>
      <c r="T6" s="252"/>
    </row>
    <row r="7" spans="1:20" s="718" customFormat="1" ht="21" customHeight="1">
      <c r="A7" s="2470" t="s">
        <v>649</v>
      </c>
      <c r="B7" s="2471"/>
      <c r="C7" s="2471"/>
      <c r="D7" s="1822"/>
      <c r="E7" s="1739"/>
      <c r="F7" s="1739"/>
      <c r="G7" s="1739"/>
      <c r="H7" s="1739"/>
      <c r="I7" s="1739"/>
      <c r="J7" s="1739"/>
      <c r="K7" s="1739"/>
      <c r="L7" s="1739"/>
      <c r="M7" s="240"/>
      <c r="N7" s="241"/>
      <c r="O7" s="489"/>
      <c r="P7" s="1826"/>
      <c r="Q7" s="241"/>
      <c r="R7" s="241"/>
      <c r="S7" s="241"/>
      <c r="T7" s="786"/>
    </row>
    <row r="8" spans="1:20" s="718" customFormat="1" ht="10.5" customHeight="1">
      <c r="A8" s="787"/>
      <c r="B8" s="2297" t="s">
        <v>308</v>
      </c>
      <c r="C8" s="2297"/>
      <c r="D8" s="1822"/>
      <c r="E8" s="1739"/>
      <c r="F8" s="1739"/>
      <c r="G8" s="1739"/>
      <c r="H8" s="1739"/>
      <c r="I8" s="1739"/>
      <c r="J8" s="1739"/>
      <c r="K8" s="1739"/>
      <c r="L8" s="1739"/>
      <c r="M8" s="240"/>
      <c r="N8" s="241"/>
      <c r="O8" s="489"/>
      <c r="P8" s="1826"/>
      <c r="Q8" s="241"/>
      <c r="R8" s="241"/>
      <c r="S8" s="241"/>
      <c r="T8" s="786"/>
    </row>
    <row r="9" spans="1:20" s="718" customFormat="1" ht="10.5" customHeight="1">
      <c r="A9" s="481"/>
      <c r="B9" s="481"/>
      <c r="C9" s="237" t="s">
        <v>307</v>
      </c>
      <c r="D9" s="1821">
        <v>435</v>
      </c>
      <c r="E9" s="1740">
        <v>1422</v>
      </c>
      <c r="F9" s="1740">
        <v>-1562</v>
      </c>
      <c r="G9" s="1740">
        <v>1084</v>
      </c>
      <c r="H9" s="1740">
        <v>-2643</v>
      </c>
      <c r="I9" s="1740">
        <v>1095</v>
      </c>
      <c r="J9" s="1740">
        <v>-684</v>
      </c>
      <c r="K9" s="1740">
        <v>606</v>
      </c>
      <c r="L9" s="1740">
        <v>327</v>
      </c>
      <c r="M9" s="240"/>
      <c r="N9" s="241"/>
      <c r="O9" s="482"/>
      <c r="P9" s="1825">
        <f>SUM(D9:F9)</f>
        <v>295</v>
      </c>
      <c r="Q9" s="239">
        <v>-2232</v>
      </c>
      <c r="R9" s="239">
        <v>-1148</v>
      </c>
      <c r="S9" s="239">
        <v>487</v>
      </c>
      <c r="T9" s="788"/>
    </row>
    <row r="10" spans="1:20" s="718" customFormat="1" ht="10.5" customHeight="1">
      <c r="A10" s="481"/>
      <c r="B10" s="481"/>
      <c r="C10" s="237" t="s">
        <v>304</v>
      </c>
      <c r="D10" s="1821">
        <v>0</v>
      </c>
      <c r="E10" s="1740">
        <v>0</v>
      </c>
      <c r="F10" s="1740">
        <v>0</v>
      </c>
      <c r="G10" s="1741">
        <v>0</v>
      </c>
      <c r="H10" s="1741">
        <v>0</v>
      </c>
      <c r="I10" s="1741">
        <v>0</v>
      </c>
      <c r="J10" s="1741">
        <v>0</v>
      </c>
      <c r="K10" s="1741">
        <v>0</v>
      </c>
      <c r="L10" s="1741">
        <v>-254</v>
      </c>
      <c r="M10" s="240"/>
      <c r="N10" s="241"/>
      <c r="O10" s="511"/>
      <c r="P10" s="1870">
        <f>SUM(D10:F10)</f>
        <v>0</v>
      </c>
      <c r="Q10" s="244">
        <v>0</v>
      </c>
      <c r="R10" s="244">
        <v>0</v>
      </c>
      <c r="S10" s="244">
        <v>-272</v>
      </c>
      <c r="T10" s="788"/>
    </row>
    <row r="11" spans="1:20" s="718" customFormat="1" ht="10.5" customHeight="1">
      <c r="A11" s="483"/>
      <c r="B11" s="483"/>
      <c r="C11" s="789" t="s">
        <v>75</v>
      </c>
      <c r="D11" s="1821">
        <v>-284</v>
      </c>
      <c r="E11" s="1740">
        <v>-886</v>
      </c>
      <c r="F11" s="1740">
        <v>980</v>
      </c>
      <c r="G11" s="1740">
        <v>-653</v>
      </c>
      <c r="H11" s="1740">
        <v>1586</v>
      </c>
      <c r="I11" s="1740">
        <v>-592</v>
      </c>
      <c r="J11" s="1740">
        <v>431</v>
      </c>
      <c r="K11" s="1740">
        <v>-383</v>
      </c>
      <c r="L11" s="1740">
        <v>-100</v>
      </c>
      <c r="M11" s="240"/>
      <c r="N11" s="241"/>
      <c r="O11" s="511"/>
      <c r="P11" s="1870">
        <f>SUM(D11:F11)</f>
        <v>-190</v>
      </c>
      <c r="Q11" s="244">
        <v>1425</v>
      </c>
      <c r="R11" s="244">
        <v>772</v>
      </c>
      <c r="S11" s="244">
        <v>-257</v>
      </c>
      <c r="T11" s="788"/>
    </row>
    <row r="12" spans="1:20" s="718" customFormat="1" ht="18.75" customHeight="1">
      <c r="A12" s="490"/>
      <c r="B12" s="790"/>
      <c r="C12" s="1544" t="s">
        <v>883</v>
      </c>
      <c r="D12" s="1821">
        <v>0</v>
      </c>
      <c r="E12" s="1740">
        <v>0</v>
      </c>
      <c r="F12" s="1740">
        <v>0</v>
      </c>
      <c r="G12" s="1739">
        <v>0</v>
      </c>
      <c r="H12" s="1739">
        <v>0</v>
      </c>
      <c r="I12" s="1739">
        <v>0</v>
      </c>
      <c r="J12" s="1739">
        <v>0</v>
      </c>
      <c r="K12" s="1739">
        <v>0</v>
      </c>
      <c r="L12" s="1739">
        <v>113</v>
      </c>
      <c r="M12" s="240"/>
      <c r="N12" s="241"/>
      <c r="O12" s="489"/>
      <c r="P12" s="1826">
        <f>SUM(D12:F12)</f>
        <v>0</v>
      </c>
      <c r="Q12" s="241">
        <v>0</v>
      </c>
      <c r="R12" s="241">
        <v>0</v>
      </c>
      <c r="S12" s="241">
        <v>121</v>
      </c>
      <c r="T12" s="243"/>
    </row>
    <row r="13" spans="1:20" s="718" customFormat="1" ht="10.5" customHeight="1">
      <c r="A13" s="791"/>
      <c r="B13" s="791"/>
      <c r="C13" s="791"/>
      <c r="D13" s="1823">
        <f>SUM(D9:D12)</f>
        <v>151</v>
      </c>
      <c r="E13" s="1738">
        <f>SUM(E9:E12)</f>
        <v>536</v>
      </c>
      <c r="F13" s="1738">
        <f>SUM(F9:F12)</f>
        <v>-582</v>
      </c>
      <c r="G13" s="1738">
        <f>SUM(G9:G12)</f>
        <v>431</v>
      </c>
      <c r="H13" s="1738">
        <f>SUM(H9:H12)</f>
        <v>-1057</v>
      </c>
      <c r="I13" s="1738">
        <f>SUM(I9:I12)</f>
        <v>503</v>
      </c>
      <c r="J13" s="1738">
        <f>SUM(J9:J12)</f>
        <v>-253</v>
      </c>
      <c r="K13" s="1738">
        <f>SUM(K9:K12)</f>
        <v>223</v>
      </c>
      <c r="L13" s="1738">
        <f>SUM(L9:L12)</f>
        <v>86</v>
      </c>
      <c r="M13" s="250"/>
      <c r="N13" s="241"/>
      <c r="O13" s="498"/>
      <c r="P13" s="1827">
        <f>SUM(P9:P12)</f>
        <v>105</v>
      </c>
      <c r="Q13" s="497">
        <f>SUM(Q9:Q12)</f>
        <v>-807</v>
      </c>
      <c r="R13" s="497">
        <f>SUM(R9:R12)</f>
        <v>-376</v>
      </c>
      <c r="S13" s="497">
        <f>SUM(S9:S12)</f>
        <v>79</v>
      </c>
      <c r="T13" s="792"/>
    </row>
    <row r="14" spans="1:20" s="718" customFormat="1" ht="18" customHeight="1">
      <c r="A14" s="787"/>
      <c r="B14" s="2474" t="s">
        <v>833</v>
      </c>
      <c r="C14" s="2297"/>
      <c r="D14" s="1822"/>
      <c r="E14" s="1739"/>
      <c r="F14" s="1739"/>
      <c r="G14" s="1739"/>
      <c r="H14" s="1739"/>
      <c r="I14" s="1739"/>
      <c r="J14" s="1739"/>
      <c r="K14" s="1739"/>
      <c r="L14" s="1739"/>
      <c r="M14" s="240"/>
      <c r="N14" s="241"/>
      <c r="O14" s="489"/>
      <c r="P14" s="1826"/>
      <c r="Q14" s="241"/>
      <c r="R14" s="241"/>
      <c r="S14" s="241"/>
      <c r="T14" s="786"/>
    </row>
    <row r="15" spans="1:20" s="718" customFormat="1" ht="10.5" customHeight="1">
      <c r="A15" s="481"/>
      <c r="B15" s="481"/>
      <c r="C15" s="237" t="s">
        <v>59</v>
      </c>
      <c r="D15" s="1821">
        <v>-27</v>
      </c>
      <c r="E15" s="1740">
        <v>-43</v>
      </c>
      <c r="F15" s="1740">
        <v>-44</v>
      </c>
      <c r="G15" s="1740">
        <v>6</v>
      </c>
      <c r="H15" s="1740">
        <v>-23</v>
      </c>
      <c r="I15" s="1740">
        <v>70</v>
      </c>
      <c r="J15" s="1740">
        <v>-47</v>
      </c>
      <c r="K15" s="1740">
        <v>14</v>
      </c>
      <c r="L15" s="1740">
        <v>73</v>
      </c>
      <c r="M15" s="240"/>
      <c r="N15" s="241"/>
      <c r="O15" s="482"/>
      <c r="P15" s="1825">
        <f>SUM(D15:F15)</f>
        <v>-114</v>
      </c>
      <c r="Q15" s="239">
        <v>0</v>
      </c>
      <c r="R15" s="239">
        <v>6</v>
      </c>
      <c r="S15" s="239">
        <v>125</v>
      </c>
      <c r="T15" s="788"/>
    </row>
    <row r="16" spans="1:20" s="718" customFormat="1" ht="10.5" customHeight="1">
      <c r="A16" s="483"/>
      <c r="B16" s="483"/>
      <c r="C16" s="789" t="s">
        <v>316</v>
      </c>
      <c r="D16" s="1821">
        <v>-4</v>
      </c>
      <c r="E16" s="1740">
        <v>-18</v>
      </c>
      <c r="F16" s="1740">
        <v>-7</v>
      </c>
      <c r="G16" s="1739">
        <v>-30</v>
      </c>
      <c r="H16" s="1739">
        <v>-19</v>
      </c>
      <c r="I16" s="1739">
        <v>-35</v>
      </c>
      <c r="J16" s="1739">
        <v>-23</v>
      </c>
      <c r="K16" s="1739">
        <v>-5</v>
      </c>
      <c r="L16" s="1739">
        <v>-33</v>
      </c>
      <c r="M16" s="240"/>
      <c r="N16" s="241"/>
      <c r="O16" s="492"/>
      <c r="P16" s="1826">
        <f>SUM(D16:F16)</f>
        <v>-29</v>
      </c>
      <c r="Q16" s="241">
        <v>-77</v>
      </c>
      <c r="R16" s="241">
        <v>-107</v>
      </c>
      <c r="S16" s="241">
        <v>-58</v>
      </c>
      <c r="T16" s="243"/>
    </row>
    <row r="17" spans="1:20" s="718" customFormat="1" ht="10.5" customHeight="1">
      <c r="A17" s="793"/>
      <c r="B17" s="793"/>
      <c r="C17" s="793"/>
      <c r="D17" s="1823">
        <f>SUM(D15:D16)</f>
        <v>-31</v>
      </c>
      <c r="E17" s="1738">
        <f>SUM(E15:E16)</f>
        <v>-61</v>
      </c>
      <c r="F17" s="1738">
        <f>SUM(F15:F16)</f>
        <v>-51</v>
      </c>
      <c r="G17" s="1738">
        <f>SUM(G15:G16)</f>
        <v>-24</v>
      </c>
      <c r="H17" s="1738">
        <f>SUM(H15:H16)</f>
        <v>-42</v>
      </c>
      <c r="I17" s="1738">
        <f>SUM(I15:I16)</f>
        <v>35</v>
      </c>
      <c r="J17" s="1738">
        <f>SUM(J15:J16)</f>
        <v>-70</v>
      </c>
      <c r="K17" s="1738">
        <f>SUM(K15:K16)</f>
        <v>9</v>
      </c>
      <c r="L17" s="1738">
        <f>SUM(L15:L16)</f>
        <v>40</v>
      </c>
      <c r="M17" s="250"/>
      <c r="N17" s="241"/>
      <c r="O17" s="488"/>
      <c r="P17" s="1827">
        <f>SUM(P15:P16)</f>
        <v>-143</v>
      </c>
      <c r="Q17" s="497">
        <f>SUM(Q15:Q16)</f>
        <v>-77</v>
      </c>
      <c r="R17" s="497">
        <f>SUM(R15:R16)</f>
        <v>-101</v>
      </c>
      <c r="S17" s="497">
        <f>SUM(S15:S16)</f>
        <v>67</v>
      </c>
      <c r="T17" s="792"/>
    </row>
    <row r="18" spans="1:20" s="718" customFormat="1" ht="10.5" customHeight="1">
      <c r="A18" s="787"/>
      <c r="B18" s="2297" t="s">
        <v>315</v>
      </c>
      <c r="C18" s="2297"/>
      <c r="D18" s="1822"/>
      <c r="E18" s="1739"/>
      <c r="F18" s="1739"/>
      <c r="G18" s="1739"/>
      <c r="H18" s="1739"/>
      <c r="I18" s="1739"/>
      <c r="J18" s="1739"/>
      <c r="K18" s="1739"/>
      <c r="L18" s="1739"/>
      <c r="M18" s="240"/>
      <c r="N18" s="241"/>
      <c r="O18" s="489"/>
      <c r="P18" s="1826"/>
      <c r="Q18" s="241"/>
      <c r="R18" s="241"/>
      <c r="S18" s="241"/>
      <c r="T18" s="786"/>
    </row>
    <row r="19" spans="1:20" s="718" customFormat="1" ht="10.5" customHeight="1">
      <c r="A19" s="481"/>
      <c r="B19" s="481"/>
      <c r="C19" s="237" t="s">
        <v>109</v>
      </c>
      <c r="D19" s="1821">
        <v>62</v>
      </c>
      <c r="E19" s="1740">
        <v>-75</v>
      </c>
      <c r="F19" s="1740">
        <v>54</v>
      </c>
      <c r="G19" s="1740">
        <v>20</v>
      </c>
      <c r="H19" s="1740">
        <v>-20</v>
      </c>
      <c r="I19" s="1740">
        <v>14</v>
      </c>
      <c r="J19" s="1740">
        <v>56</v>
      </c>
      <c r="K19" s="1740">
        <v>8</v>
      </c>
      <c r="L19" s="1740">
        <v>1</v>
      </c>
      <c r="M19" s="240"/>
      <c r="N19" s="241"/>
      <c r="O19" s="482"/>
      <c r="P19" s="1825">
        <f>SUM(D19:F19)</f>
        <v>41</v>
      </c>
      <c r="Q19" s="239">
        <v>50</v>
      </c>
      <c r="R19" s="239">
        <v>70</v>
      </c>
      <c r="S19" s="239">
        <v>13</v>
      </c>
      <c r="T19" s="788"/>
    </row>
    <row r="20" spans="1:20" s="718" customFormat="1" ht="10.5" customHeight="1">
      <c r="A20" s="490"/>
      <c r="B20" s="490"/>
      <c r="C20" s="328" t="s">
        <v>316</v>
      </c>
      <c r="D20" s="1821">
        <v>-52</v>
      </c>
      <c r="E20" s="1740">
        <v>36</v>
      </c>
      <c r="F20" s="1740">
        <v>-48</v>
      </c>
      <c r="G20" s="1739">
        <v>-14</v>
      </c>
      <c r="H20" s="1739">
        <v>1</v>
      </c>
      <c r="I20" s="1739">
        <v>-6</v>
      </c>
      <c r="J20" s="1739">
        <v>-41</v>
      </c>
      <c r="K20" s="1739">
        <v>-11</v>
      </c>
      <c r="L20" s="1739">
        <v>7</v>
      </c>
      <c r="M20" s="240"/>
      <c r="N20" s="241"/>
      <c r="O20" s="489"/>
      <c r="P20" s="1826">
        <f>SUM(D20:F20)</f>
        <v>-64</v>
      </c>
      <c r="Q20" s="241">
        <v>-46</v>
      </c>
      <c r="R20" s="241">
        <v>-60</v>
      </c>
      <c r="S20" s="241">
        <v>-12</v>
      </c>
      <c r="T20" s="243"/>
    </row>
    <row r="21" spans="1:20" s="718" customFormat="1" ht="10.5" customHeight="1">
      <c r="A21" s="794"/>
      <c r="B21" s="794"/>
      <c r="C21" s="794"/>
      <c r="D21" s="1823">
        <f>SUM(D19:D20)</f>
        <v>10</v>
      </c>
      <c r="E21" s="1738">
        <f>SUM(E19:E20)</f>
        <v>-39</v>
      </c>
      <c r="F21" s="1738">
        <f>SUM(F19:F20)</f>
        <v>6</v>
      </c>
      <c r="G21" s="1738">
        <f>SUM(G19:G20)</f>
        <v>6</v>
      </c>
      <c r="H21" s="1738">
        <f>SUM(H19:H20)</f>
        <v>-19</v>
      </c>
      <c r="I21" s="1738">
        <f>SUM(I19:I20)</f>
        <v>8</v>
      </c>
      <c r="J21" s="1738">
        <f>SUM(J19:J20)</f>
        <v>15</v>
      </c>
      <c r="K21" s="1738">
        <f>SUM(K19:K20)</f>
        <v>-3</v>
      </c>
      <c r="L21" s="1738">
        <f>SUM(L19:L20)</f>
        <v>8</v>
      </c>
      <c r="M21" s="250"/>
      <c r="N21" s="241"/>
      <c r="O21" s="498"/>
      <c r="P21" s="1827">
        <f>SUM(P19:P20)</f>
        <v>-23</v>
      </c>
      <c r="Q21" s="497">
        <f>SUM(Q19:Q20)</f>
        <v>4</v>
      </c>
      <c r="R21" s="497">
        <f>SUM(R19:R20)</f>
        <v>10</v>
      </c>
      <c r="S21" s="497">
        <f>SUM(S19:S20)</f>
        <v>1</v>
      </c>
      <c r="T21" s="792"/>
    </row>
    <row r="22" spans="1:20" s="718" customFormat="1" ht="18.75" customHeight="1">
      <c r="A22" s="2478" t="s">
        <v>651</v>
      </c>
      <c r="B22" s="2479"/>
      <c r="C22" s="2479"/>
      <c r="D22" s="1822"/>
      <c r="E22" s="1739"/>
      <c r="F22" s="1739"/>
      <c r="G22" s="1739"/>
      <c r="H22" s="1739"/>
      <c r="I22" s="1739"/>
      <c r="J22" s="1739"/>
      <c r="K22" s="1739"/>
      <c r="L22" s="1739"/>
      <c r="M22" s="2185"/>
      <c r="N22" s="1739"/>
      <c r="O22" s="2104"/>
      <c r="P22" s="1826"/>
      <c r="Q22" s="1739"/>
      <c r="R22" s="1739"/>
      <c r="S22" s="1739"/>
      <c r="T22" s="2186"/>
    </row>
    <row r="23" spans="1:20" s="718" customFormat="1" ht="18.75" customHeight="1">
      <c r="A23" s="2187"/>
      <c r="B23" s="2483" t="s">
        <v>742</v>
      </c>
      <c r="C23" s="2484"/>
      <c r="D23" s="1821">
        <v>219</v>
      </c>
      <c r="E23" s="1740">
        <v>-5</v>
      </c>
      <c r="F23" s="1740">
        <v>107</v>
      </c>
      <c r="G23" s="1740">
        <v>-125</v>
      </c>
      <c r="H23" s="1740">
        <v>203</v>
      </c>
      <c r="I23" s="1740">
        <v>-158</v>
      </c>
      <c r="J23" s="1740">
        <v>219</v>
      </c>
      <c r="K23" s="1740">
        <v>55</v>
      </c>
      <c r="L23" s="1740">
        <v>-148</v>
      </c>
      <c r="M23" s="2185"/>
      <c r="N23" s="1739"/>
      <c r="O23" s="2113"/>
      <c r="P23" s="1825">
        <f>SUM(D23:F23)</f>
        <v>321</v>
      </c>
      <c r="Q23" s="1740">
        <v>264</v>
      </c>
      <c r="R23" s="1740">
        <v>139</v>
      </c>
      <c r="S23" s="1740">
        <v>-390</v>
      </c>
      <c r="T23" s="2186"/>
    </row>
    <row r="24" spans="1:20" s="718" customFormat="1" ht="19.5" customHeight="1">
      <c r="A24" s="2187"/>
      <c r="B24" s="2483" t="s">
        <v>743</v>
      </c>
      <c r="C24" s="2484"/>
      <c r="D24" s="1821">
        <v>8</v>
      </c>
      <c r="E24" s="1740">
        <v>1</v>
      </c>
      <c r="F24" s="1740">
        <v>-3</v>
      </c>
      <c r="G24" s="1740">
        <v>-3</v>
      </c>
      <c r="H24" s="1740">
        <v>-1</v>
      </c>
      <c r="I24" s="1740">
        <v>-3</v>
      </c>
      <c r="J24" s="1740">
        <v>-3</v>
      </c>
      <c r="K24" s="1740">
        <v>-3</v>
      </c>
      <c r="L24" s="1740">
        <v>1</v>
      </c>
      <c r="M24" s="2185"/>
      <c r="N24" s="1739"/>
      <c r="O24" s="2113"/>
      <c r="P24" s="1825">
        <f>SUM(D24:F24)</f>
        <v>6</v>
      </c>
      <c r="Q24" s="1740">
        <v>-7</v>
      </c>
      <c r="R24" s="1740">
        <v>-10</v>
      </c>
      <c r="S24" s="1740">
        <v>-5</v>
      </c>
      <c r="T24" s="2186"/>
    </row>
    <row r="25" spans="1:20" s="718" customFormat="1" ht="10.5" customHeight="1">
      <c r="A25" s="2187"/>
      <c r="B25" s="2484" t="s">
        <v>104</v>
      </c>
      <c r="C25" s="2484"/>
      <c r="D25" s="1821">
        <v>1</v>
      </c>
      <c r="E25" s="1740">
        <v>4</v>
      </c>
      <c r="F25" s="1740">
        <v>14</v>
      </c>
      <c r="G25" s="1740" t="s">
        <v>223</v>
      </c>
      <c r="H25" s="1740" t="s">
        <v>223</v>
      </c>
      <c r="I25" s="1740" t="s">
        <v>223</v>
      </c>
      <c r="J25" s="1740" t="s">
        <v>223</v>
      </c>
      <c r="K25" s="1740" t="s">
        <v>223</v>
      </c>
      <c r="L25" s="1740" t="s">
        <v>223</v>
      </c>
      <c r="M25" s="2185"/>
      <c r="N25" s="1739"/>
      <c r="O25" s="2113"/>
      <c r="P25" s="1825">
        <f>SUM(D25:F25)</f>
        <v>19</v>
      </c>
      <c r="Q25" s="1740" t="s">
        <v>223</v>
      </c>
      <c r="R25" s="1740" t="s">
        <v>223</v>
      </c>
      <c r="S25" s="1740" t="s">
        <v>223</v>
      </c>
      <c r="T25" s="2186"/>
    </row>
    <row r="26" spans="1:20" s="718" customFormat="1" ht="10.5" customHeight="1">
      <c r="A26" s="2475" t="s">
        <v>705</v>
      </c>
      <c r="B26" s="2475"/>
      <c r="C26" s="2475"/>
      <c r="D26" s="1823">
        <f>SUM(D23:D25)+D21+D17+D13</f>
        <v>358</v>
      </c>
      <c r="E26" s="1738">
        <f>SUM(E23:E25)+E21+E17+E13</f>
        <v>436</v>
      </c>
      <c r="F26" s="1738">
        <f>SUM(F23:F25)+F21+F17+F13</f>
        <v>-509</v>
      </c>
      <c r="G26" s="1738">
        <f>SUM(G23:G25)+G21+G17+G13</f>
        <v>285</v>
      </c>
      <c r="H26" s="1738">
        <f>SUM(H23:H25)+H21+H17+H13</f>
        <v>-916</v>
      </c>
      <c r="I26" s="1738">
        <f>SUM(I23:I25)+I21+I17+I13</f>
        <v>385</v>
      </c>
      <c r="J26" s="1738">
        <f>SUM(J23:J25)+J21+J17+J13</f>
        <v>-92</v>
      </c>
      <c r="K26" s="1738">
        <f>SUM(K23:K25)+K21+K17+K13</f>
        <v>281</v>
      </c>
      <c r="L26" s="1738">
        <f>SUM(L23:L25)+L21+L17+L13</f>
        <v>-13</v>
      </c>
      <c r="M26" s="2188"/>
      <c r="N26" s="1739"/>
      <c r="O26" s="2123"/>
      <c r="P26" s="1827">
        <f>SUM(P23:P25)+P21+P17+P13</f>
        <v>285</v>
      </c>
      <c r="Q26" s="1738">
        <f>SUM(Q23:Q25)+Q21+Q17+Q13</f>
        <v>-623</v>
      </c>
      <c r="R26" s="1738">
        <f>SUM(R23:R25)+R21+R17+R13</f>
        <v>-338</v>
      </c>
      <c r="S26" s="1738">
        <f>SUM(S23:S25)+S21+S17+S13</f>
        <v>-248</v>
      </c>
      <c r="T26" s="2177"/>
    </row>
    <row r="27" spans="1:20" s="718" customFormat="1" ht="10.5" customHeight="1">
      <c r="A27" s="2481" t="s">
        <v>204</v>
      </c>
      <c r="B27" s="2481"/>
      <c r="C27" s="2481"/>
      <c r="D27" s="1824">
        <f>D6+D26</f>
        <v>1727</v>
      </c>
      <c r="E27" s="1742">
        <f>E6+E26</f>
        <v>1755</v>
      </c>
      <c r="F27" s="1742">
        <f>F6+F26</f>
        <v>819</v>
      </c>
      <c r="G27" s="1742">
        <f>G6+G26</f>
        <v>1449</v>
      </c>
      <c r="H27" s="1742">
        <f>H6+H26</f>
        <v>181</v>
      </c>
      <c r="I27" s="1742">
        <f>I6+I26</f>
        <v>1435</v>
      </c>
      <c r="J27" s="1742">
        <f>J6+J26</f>
        <v>1315</v>
      </c>
      <c r="K27" s="1742">
        <f>K6+K26</f>
        <v>1212</v>
      </c>
      <c r="L27" s="1742">
        <f>L6+L26</f>
        <v>1428</v>
      </c>
      <c r="M27" s="2189"/>
      <c r="N27" s="1739"/>
      <c r="O27" s="2116"/>
      <c r="P27" s="1828">
        <f>P6+P26</f>
        <v>4301</v>
      </c>
      <c r="Q27" s="1742">
        <f>Q6+Q26</f>
        <v>2931</v>
      </c>
      <c r="R27" s="1742">
        <f>R6+R26</f>
        <v>4380</v>
      </c>
      <c r="S27" s="1742">
        <f>S6+S26</f>
        <v>4047</v>
      </c>
      <c r="T27" s="2190"/>
    </row>
    <row r="28" spans="1:20" s="718" customFormat="1" ht="10.5" customHeight="1">
      <c r="A28" s="2482" t="s">
        <v>205</v>
      </c>
      <c r="B28" s="2482"/>
      <c r="C28" s="2482"/>
      <c r="D28" s="1821">
        <v>4</v>
      </c>
      <c r="E28" s="1740">
        <v>6</v>
      </c>
      <c r="F28" s="1740">
        <v>5</v>
      </c>
      <c r="G28" s="1740">
        <v>5</v>
      </c>
      <c r="H28" s="1740">
        <v>4</v>
      </c>
      <c r="I28" s="1740">
        <v>5</v>
      </c>
      <c r="J28" s="1740">
        <v>5</v>
      </c>
      <c r="K28" s="1740">
        <v>4</v>
      </c>
      <c r="L28" s="1740">
        <v>6</v>
      </c>
      <c r="M28" s="2191"/>
      <c r="N28" s="1739"/>
      <c r="O28" s="2113"/>
      <c r="P28" s="1825">
        <f>SUM(D28:F28)</f>
        <v>15</v>
      </c>
      <c r="Q28" s="1740">
        <v>14</v>
      </c>
      <c r="R28" s="1740">
        <v>19</v>
      </c>
      <c r="S28" s="1740">
        <v>20</v>
      </c>
      <c r="T28" s="2192"/>
    </row>
    <row r="29" spans="1:20" s="718" customFormat="1" ht="10.5" customHeight="1">
      <c r="A29" s="2193"/>
      <c r="B29" s="2480" t="s">
        <v>525</v>
      </c>
      <c r="C29" s="2480"/>
      <c r="D29" s="1821">
        <v>23</v>
      </c>
      <c r="E29" s="1740">
        <v>24</v>
      </c>
      <c r="F29" s="1740">
        <v>18</v>
      </c>
      <c r="G29" s="1740">
        <v>24</v>
      </c>
      <c r="H29" s="1740">
        <v>9</v>
      </c>
      <c r="I29" s="1740">
        <v>10</v>
      </c>
      <c r="J29" s="1740">
        <v>9</v>
      </c>
      <c r="K29" s="1740">
        <v>10</v>
      </c>
      <c r="L29" s="1740">
        <v>9</v>
      </c>
      <c r="M29" s="2185"/>
      <c r="N29" s="1739"/>
      <c r="O29" s="2113"/>
      <c r="P29" s="1825">
        <f>SUM(D29:F29)</f>
        <v>65</v>
      </c>
      <c r="Q29" s="1740">
        <v>28</v>
      </c>
      <c r="R29" s="1740">
        <v>52</v>
      </c>
      <c r="S29" s="1740">
        <v>38</v>
      </c>
      <c r="T29" s="2194"/>
    </row>
    <row r="30" spans="1:20" s="718" customFormat="1" ht="10.5" customHeight="1">
      <c r="A30" s="2193"/>
      <c r="B30" s="2480" t="s">
        <v>526</v>
      </c>
      <c r="C30" s="2480"/>
      <c r="D30" s="1831">
        <v>1700</v>
      </c>
      <c r="E30" s="2195">
        <v>1725</v>
      </c>
      <c r="F30" s="2195">
        <v>796</v>
      </c>
      <c r="G30" s="2195">
        <v>1420</v>
      </c>
      <c r="H30" s="2195">
        <v>168</v>
      </c>
      <c r="I30" s="2195">
        <v>1420</v>
      </c>
      <c r="J30" s="2195">
        <v>1301</v>
      </c>
      <c r="K30" s="2195">
        <v>1198</v>
      </c>
      <c r="L30" s="2195">
        <v>1413</v>
      </c>
      <c r="M30" s="2185"/>
      <c r="N30" s="1739"/>
      <c r="O30" s="2196"/>
      <c r="P30" s="1874">
        <f>SUM(D30:F30)</f>
        <v>4221</v>
      </c>
      <c r="Q30" s="2195">
        <v>2889</v>
      </c>
      <c r="R30" s="2195">
        <v>4309</v>
      </c>
      <c r="S30" s="2195">
        <v>3989</v>
      </c>
      <c r="T30" s="2194"/>
    </row>
    <row r="31" spans="1:20" s="718" customFormat="1" ht="10.5" customHeight="1">
      <c r="A31" s="2485" t="s">
        <v>206</v>
      </c>
      <c r="B31" s="2485"/>
      <c r="C31" s="2485"/>
      <c r="D31" s="1823">
        <f>SUM(D29:D30)</f>
        <v>1723</v>
      </c>
      <c r="E31" s="1738">
        <f>SUM(E29:E30)</f>
        <v>1749</v>
      </c>
      <c r="F31" s="1738">
        <f>SUM(F29:F30)</f>
        <v>814</v>
      </c>
      <c r="G31" s="1738">
        <f>SUM(G29:G30)</f>
        <v>1444</v>
      </c>
      <c r="H31" s="1738">
        <f>SUM(H29:H30)</f>
        <v>177</v>
      </c>
      <c r="I31" s="1738">
        <f>SUM(I29:I30)</f>
        <v>1430</v>
      </c>
      <c r="J31" s="1738">
        <f>SUM(J29:J30)</f>
        <v>1310</v>
      </c>
      <c r="K31" s="1738">
        <f>SUM(K29:K30)</f>
        <v>1208</v>
      </c>
      <c r="L31" s="1738">
        <f>SUM(L29:L30)</f>
        <v>1422</v>
      </c>
      <c r="M31" s="2188"/>
      <c r="N31" s="1739"/>
      <c r="O31" s="2123"/>
      <c r="P31" s="1827">
        <f>SUM(P29:P30)</f>
        <v>4286</v>
      </c>
      <c r="Q31" s="1738">
        <f>SUM(Q29:Q30)</f>
        <v>2917</v>
      </c>
      <c r="R31" s="1738">
        <f>SUM(R29:R30)</f>
        <v>4361</v>
      </c>
      <c r="S31" s="1738">
        <f>SUM(S29:S30)</f>
        <v>4027</v>
      </c>
      <c r="T31" s="2197"/>
    </row>
    <row r="32" spans="1:20" s="718" customFormat="1" ht="5.25" customHeight="1">
      <c r="A32" s="2477"/>
      <c r="B32" s="2477"/>
      <c r="C32" s="2477"/>
      <c r="D32" s="2477"/>
      <c r="E32" s="2477"/>
      <c r="F32" s="2477"/>
      <c r="G32" s="2477"/>
      <c r="H32" s="2477"/>
      <c r="I32" s="2477"/>
      <c r="J32" s="2477"/>
      <c r="K32" s="2477"/>
      <c r="L32" s="2477"/>
      <c r="M32" s="2477"/>
      <c r="N32" s="2477"/>
      <c r="O32" s="2477"/>
      <c r="P32" s="2477"/>
      <c r="Q32" s="2477"/>
      <c r="R32" s="2477"/>
      <c r="S32" s="2477"/>
      <c r="T32" s="2477"/>
    </row>
    <row r="33" spans="1:20" s="725" customFormat="1" ht="8.25" customHeight="1">
      <c r="A33" s="2198">
        <v>1</v>
      </c>
      <c r="B33" s="2476" t="s">
        <v>852</v>
      </c>
      <c r="C33" s="2476"/>
      <c r="D33" s="2476"/>
      <c r="E33" s="2476"/>
      <c r="F33" s="2476"/>
      <c r="G33" s="2476"/>
      <c r="H33" s="2476"/>
      <c r="I33" s="2476"/>
      <c r="J33" s="2476"/>
      <c r="K33" s="2476"/>
      <c r="L33" s="2476"/>
      <c r="M33" s="2476"/>
      <c r="N33" s="2476"/>
      <c r="O33" s="2476"/>
      <c r="P33" s="2476"/>
      <c r="Q33" s="2476"/>
      <c r="R33" s="2476"/>
      <c r="S33" s="2476"/>
      <c r="T33" s="2476"/>
    </row>
    <row r="34" spans="1:20" s="725" customFormat="1" ht="8.25" customHeight="1">
      <c r="A34" s="2199" t="s">
        <v>223</v>
      </c>
      <c r="B34" s="2476" t="s">
        <v>529</v>
      </c>
      <c r="C34" s="2476"/>
      <c r="D34" s="2476"/>
      <c r="E34" s="2476"/>
      <c r="F34" s="2476"/>
      <c r="G34" s="2476"/>
      <c r="H34" s="2476"/>
      <c r="I34" s="2476"/>
      <c r="J34" s="2476"/>
      <c r="K34" s="2476"/>
      <c r="L34" s="2476"/>
      <c r="M34" s="2476"/>
      <c r="N34" s="2476"/>
      <c r="O34" s="2476"/>
      <c r="P34" s="2476"/>
      <c r="Q34" s="2476"/>
      <c r="R34" s="2476"/>
      <c r="S34" s="2476"/>
      <c r="T34" s="2476"/>
    </row>
    <row r="35" spans="1:20" ht="12.75">
      <c r="A35" s="2200"/>
      <c r="B35" s="2200"/>
      <c r="C35" s="2200"/>
      <c r="D35" s="2200"/>
      <c r="E35" s="2201"/>
      <c r="F35" s="2202"/>
      <c r="G35" s="2202"/>
      <c r="H35" s="2202"/>
      <c r="I35" s="2202"/>
      <c r="J35" s="2202"/>
      <c r="K35" s="2202"/>
      <c r="L35" s="2202"/>
      <c r="M35" s="2202"/>
      <c r="N35" s="2202"/>
      <c r="O35" s="2202"/>
      <c r="P35" s="2202"/>
      <c r="Q35" s="2202"/>
      <c r="R35" s="2202"/>
      <c r="S35" s="2200"/>
      <c r="T35" s="2203"/>
    </row>
  </sheetData>
  <sheetProtection/>
  <mergeCells count="22">
    <mergeCell ref="B14:C14"/>
    <mergeCell ref="A26:C26"/>
    <mergeCell ref="B18:C18"/>
    <mergeCell ref="B34:T34"/>
    <mergeCell ref="B33:T33"/>
    <mergeCell ref="A32:T32"/>
    <mergeCell ref="A22:C22"/>
    <mergeCell ref="B30:C30"/>
    <mergeCell ref="A27:C27"/>
    <mergeCell ref="B29:C29"/>
    <mergeCell ref="A28:C28"/>
    <mergeCell ref="B23:C23"/>
    <mergeCell ref="B24:C24"/>
    <mergeCell ref="B25:C25"/>
    <mergeCell ref="A31:C31"/>
    <mergeCell ref="A1:T1"/>
    <mergeCell ref="A3:C3"/>
    <mergeCell ref="A6:C6"/>
    <mergeCell ref="A7:C7"/>
    <mergeCell ref="B8:C8"/>
    <mergeCell ref="A2:T2"/>
    <mergeCell ref="E3:L3"/>
  </mergeCells>
  <printOptions horizontalCentered="1"/>
  <pageMargins left="0.2362204724409449" right="0.2362204724409449" top="0.2755905511811024" bottom="0.2362204724409449" header="0.11811023622047245" footer="0.11811023622047245"/>
  <pageSetup horizontalDpi="600" verticalDpi="600" orientation="landscape" scale="89" r:id="rId1"/>
  <colBreaks count="1" manualBreakCount="1">
    <brk id="20" min="2" max="52" man="1"/>
  </colBreaks>
</worksheet>
</file>

<file path=xl/worksheets/sheet21.xml><?xml version="1.0" encoding="utf-8"?>
<worksheet xmlns="http://schemas.openxmlformats.org/spreadsheetml/2006/main" xmlns:r="http://schemas.openxmlformats.org/officeDocument/2006/relationships">
  <dimension ref="A1:T28"/>
  <sheetViews>
    <sheetView zoomScalePageLayoutView="0" workbookViewId="0" topLeftCell="A1">
      <selection activeCell="O14" sqref="O14"/>
    </sheetView>
  </sheetViews>
  <sheetFormatPr defaultColWidth="9.140625" defaultRowHeight="12.75"/>
  <cols>
    <col min="1" max="1" width="2.57421875" style="797" customWidth="1"/>
    <col min="2" max="2" width="2.140625" style="797" customWidth="1"/>
    <col min="3" max="3" width="75.00390625" style="797" customWidth="1"/>
    <col min="4" max="4" width="6.28125" style="797" bestFit="1" customWidth="1"/>
    <col min="5" max="5" width="4.7109375" style="798" bestFit="1" customWidth="1"/>
    <col min="6" max="8" width="5.00390625" style="799" bestFit="1" customWidth="1"/>
    <col min="9" max="9" width="4.7109375" style="799" bestFit="1" customWidth="1"/>
    <col min="10" max="12" width="5.00390625" style="799" bestFit="1" customWidth="1"/>
    <col min="13" max="13" width="1.28515625" style="799" customWidth="1"/>
    <col min="14" max="14" width="1.7109375" style="799" customWidth="1"/>
    <col min="15" max="15" width="1.28515625" style="799" customWidth="1"/>
    <col min="16" max="16" width="5.57421875" style="799" bestFit="1" customWidth="1"/>
    <col min="17" max="18" width="4.421875" style="799" bestFit="1" customWidth="1"/>
    <col min="19" max="19" width="4.421875" style="797" bestFit="1" customWidth="1"/>
    <col min="20" max="20" width="1.28515625" style="800" customWidth="1"/>
    <col min="21" max="22" width="9.140625" style="797" customWidth="1"/>
    <col min="23" max="23" width="9.140625" style="801" customWidth="1"/>
    <col min="24" max="25" width="9.140625" style="802" customWidth="1"/>
    <col min="26" max="33" width="9.140625" style="797" customWidth="1"/>
    <col min="34" max="34" width="9.140625" style="803" customWidth="1"/>
    <col min="35" max="35" width="9.140625" style="802" customWidth="1"/>
    <col min="36" max="36" width="9.140625" style="797" customWidth="1"/>
    <col min="37" max="16384" width="9.140625" style="797" customWidth="1"/>
  </cols>
  <sheetData>
    <row r="1" spans="1:20" ht="18.75" customHeight="1">
      <c r="A1" s="2486" t="s">
        <v>725</v>
      </c>
      <c r="B1" s="2486"/>
      <c r="C1" s="2486"/>
      <c r="D1" s="2486"/>
      <c r="E1" s="2486"/>
      <c r="F1" s="2486"/>
      <c r="G1" s="2486"/>
      <c r="H1" s="2486"/>
      <c r="I1" s="2486"/>
      <c r="J1" s="2486"/>
      <c r="K1" s="2486"/>
      <c r="L1" s="2486"/>
      <c r="M1" s="2486"/>
      <c r="N1" s="2486"/>
      <c r="O1" s="2486"/>
      <c r="P1" s="2486"/>
      <c r="Q1" s="2486"/>
      <c r="R1" s="2486"/>
      <c r="S1" s="2486"/>
      <c r="T1" s="2486"/>
    </row>
    <row r="2" spans="1:20" s="718" customFormat="1" ht="9" customHeight="1">
      <c r="A2" s="2472"/>
      <c r="B2" s="2472"/>
      <c r="C2" s="2472"/>
      <c r="D2" s="2472"/>
      <c r="E2" s="2472"/>
      <c r="F2" s="2472"/>
      <c r="G2" s="2472"/>
      <c r="H2" s="2472"/>
      <c r="I2" s="2472"/>
      <c r="J2" s="2472"/>
      <c r="K2" s="2472"/>
      <c r="L2" s="2472"/>
      <c r="M2" s="2472"/>
      <c r="N2" s="2472"/>
      <c r="O2" s="2472"/>
      <c r="P2" s="2472"/>
      <c r="Q2" s="2472"/>
      <c r="R2" s="2472"/>
      <c r="S2" s="2472"/>
      <c r="T2" s="2472"/>
    </row>
    <row r="3" spans="1:20" s="718" customFormat="1" ht="10.5" customHeight="1">
      <c r="A3" s="2298" t="s">
        <v>511</v>
      </c>
      <c r="B3" s="2298"/>
      <c r="C3" s="2298"/>
      <c r="D3" s="260"/>
      <c r="E3" s="2473"/>
      <c r="F3" s="2473"/>
      <c r="G3" s="2473"/>
      <c r="H3" s="2473"/>
      <c r="I3" s="2473"/>
      <c r="J3" s="2473"/>
      <c r="K3" s="2473"/>
      <c r="L3" s="2473"/>
      <c r="M3" s="468"/>
      <c r="N3" s="469"/>
      <c r="O3" s="466"/>
      <c r="P3" s="1647" t="s">
        <v>740</v>
      </c>
      <c r="Q3" s="218" t="s">
        <v>22</v>
      </c>
      <c r="R3" s="218" t="s">
        <v>22</v>
      </c>
      <c r="S3" s="218" t="s">
        <v>23</v>
      </c>
      <c r="T3" s="1061"/>
    </row>
    <row r="4" spans="1:20" s="718" customFormat="1" ht="10.5" customHeight="1">
      <c r="A4" s="220"/>
      <c r="B4" s="220"/>
      <c r="C4" s="220"/>
      <c r="D4" s="222" t="s">
        <v>838</v>
      </c>
      <c r="E4" s="223" t="s">
        <v>733</v>
      </c>
      <c r="F4" s="223" t="s">
        <v>238</v>
      </c>
      <c r="G4" s="223" t="s">
        <v>512</v>
      </c>
      <c r="H4" s="223" t="s">
        <v>513</v>
      </c>
      <c r="I4" s="223" t="s">
        <v>514</v>
      </c>
      <c r="J4" s="223" t="s">
        <v>515</v>
      </c>
      <c r="K4" s="223" t="s">
        <v>516</v>
      </c>
      <c r="L4" s="223" t="s">
        <v>517</v>
      </c>
      <c r="M4" s="471"/>
      <c r="N4" s="472"/>
      <c r="O4" s="473"/>
      <c r="P4" s="1648" t="s">
        <v>837</v>
      </c>
      <c r="Q4" s="223" t="s">
        <v>837</v>
      </c>
      <c r="R4" s="223" t="s">
        <v>24</v>
      </c>
      <c r="S4" s="223" t="s">
        <v>24</v>
      </c>
      <c r="T4" s="65"/>
    </row>
    <row r="5" spans="1:20" s="718" customFormat="1" ht="10.5" customHeight="1">
      <c r="A5" s="220"/>
      <c r="B5" s="220"/>
      <c r="C5" s="220"/>
      <c r="D5" s="225"/>
      <c r="E5" s="225"/>
      <c r="F5" s="225"/>
      <c r="G5" s="225"/>
      <c r="H5" s="225"/>
      <c r="I5" s="225"/>
      <c r="J5" s="225"/>
      <c r="K5" s="225"/>
      <c r="L5" s="225"/>
      <c r="M5" s="1062"/>
      <c r="N5" s="225"/>
      <c r="O5" s="225"/>
      <c r="P5" s="1676"/>
      <c r="Q5" s="225"/>
      <c r="R5" s="225"/>
      <c r="S5" s="225"/>
      <c r="T5" s="66"/>
    </row>
    <row r="6" spans="1:20" s="718" customFormat="1" ht="10.5" customHeight="1">
      <c r="A6" s="2297" t="s">
        <v>322</v>
      </c>
      <c r="B6" s="2297"/>
      <c r="C6" s="2297"/>
      <c r="D6" s="988"/>
      <c r="E6" s="989"/>
      <c r="F6" s="989"/>
      <c r="G6" s="989"/>
      <c r="H6" s="989"/>
      <c r="I6" s="989"/>
      <c r="J6" s="989"/>
      <c r="K6" s="989"/>
      <c r="L6" s="989"/>
      <c r="M6" s="990"/>
      <c r="N6" s="334"/>
      <c r="O6" s="988"/>
      <c r="P6" s="1674"/>
      <c r="Q6" s="989"/>
      <c r="R6" s="989"/>
      <c r="S6" s="989"/>
      <c r="T6" s="1063"/>
    </row>
    <row r="7" spans="1:20" s="718" customFormat="1" ht="10.5" customHeight="1">
      <c r="A7" s="2379" t="s">
        <v>323</v>
      </c>
      <c r="B7" s="2379"/>
      <c r="C7" s="2379"/>
      <c r="D7" s="1064"/>
      <c r="E7" s="334"/>
      <c r="F7" s="334"/>
      <c r="G7" s="334"/>
      <c r="H7" s="334"/>
      <c r="I7" s="334"/>
      <c r="J7" s="334"/>
      <c r="K7" s="334"/>
      <c r="L7" s="334"/>
      <c r="M7" s="788"/>
      <c r="N7" s="334"/>
      <c r="O7" s="1064"/>
      <c r="P7" s="329"/>
      <c r="Q7" s="334"/>
      <c r="R7" s="334"/>
      <c r="S7" s="334"/>
      <c r="T7" s="1065"/>
    </row>
    <row r="8" spans="1:20" s="718" customFormat="1" ht="10.5" customHeight="1">
      <c r="A8" s="787"/>
      <c r="B8" s="2297" t="s">
        <v>308</v>
      </c>
      <c r="C8" s="2297"/>
      <c r="D8" s="1004"/>
      <c r="E8" s="539"/>
      <c r="F8" s="539"/>
      <c r="G8" s="539"/>
      <c r="H8" s="539"/>
      <c r="I8" s="539"/>
      <c r="J8" s="539"/>
      <c r="K8" s="539"/>
      <c r="L8" s="539"/>
      <c r="M8" s="243"/>
      <c r="N8" s="539"/>
      <c r="O8" s="1004"/>
      <c r="P8" s="1677"/>
      <c r="Q8" s="539"/>
      <c r="R8" s="539"/>
      <c r="S8" s="539"/>
      <c r="T8" s="1066"/>
    </row>
    <row r="9" spans="1:20" s="718" customFormat="1" ht="10.5" customHeight="1">
      <c r="A9" s="481"/>
      <c r="B9" s="481"/>
      <c r="C9" s="237" t="s">
        <v>307</v>
      </c>
      <c r="D9" s="1821">
        <v>-33</v>
      </c>
      <c r="E9" s="280">
        <v>-44</v>
      </c>
      <c r="F9" s="280">
        <v>48</v>
      </c>
      <c r="G9" s="239">
        <v>-34</v>
      </c>
      <c r="H9" s="239">
        <v>89</v>
      </c>
      <c r="I9" s="239">
        <v>-35</v>
      </c>
      <c r="J9" s="239">
        <v>22</v>
      </c>
      <c r="K9" s="239">
        <v>-19</v>
      </c>
      <c r="L9" s="239">
        <v>-34</v>
      </c>
      <c r="M9" s="240"/>
      <c r="N9" s="241"/>
      <c r="O9" s="482"/>
      <c r="P9" s="1825">
        <f>SUM(D9:F9)</f>
        <v>-29</v>
      </c>
      <c r="Q9" s="239">
        <v>76</v>
      </c>
      <c r="R9" s="239">
        <v>42</v>
      </c>
      <c r="S9" s="239">
        <v>-17</v>
      </c>
      <c r="T9" s="319"/>
    </row>
    <row r="10" spans="1:20" s="718" customFormat="1" ht="10.5" customHeight="1">
      <c r="A10" s="481"/>
      <c r="B10" s="481"/>
      <c r="C10" s="237" t="s">
        <v>304</v>
      </c>
      <c r="D10" s="1821">
        <v>0</v>
      </c>
      <c r="E10" s="280">
        <v>0</v>
      </c>
      <c r="F10" s="280">
        <v>0</v>
      </c>
      <c r="G10" s="239">
        <v>0</v>
      </c>
      <c r="H10" s="239">
        <v>0</v>
      </c>
      <c r="I10" s="239">
        <v>0</v>
      </c>
      <c r="J10" s="239">
        <v>0</v>
      </c>
      <c r="K10" s="239">
        <v>0</v>
      </c>
      <c r="L10" s="239">
        <v>37</v>
      </c>
      <c r="M10" s="240"/>
      <c r="N10" s="241"/>
      <c r="O10" s="482"/>
      <c r="P10" s="1825">
        <f>SUM(D10:F10)</f>
        <v>0</v>
      </c>
      <c r="Q10" s="239">
        <v>0</v>
      </c>
      <c r="R10" s="239">
        <v>0</v>
      </c>
      <c r="S10" s="239">
        <v>37</v>
      </c>
      <c r="T10" s="319"/>
    </row>
    <row r="11" spans="1:20" s="718" customFormat="1" ht="10.5" customHeight="1">
      <c r="A11" s="483"/>
      <c r="B11" s="483"/>
      <c r="C11" s="789" t="s">
        <v>75</v>
      </c>
      <c r="D11" s="1821">
        <v>41</v>
      </c>
      <c r="E11" s="280">
        <v>117</v>
      </c>
      <c r="F11" s="280">
        <v>-120</v>
      </c>
      <c r="G11" s="239">
        <v>136</v>
      </c>
      <c r="H11" s="239">
        <v>-343</v>
      </c>
      <c r="I11" s="239">
        <v>117</v>
      </c>
      <c r="J11" s="239">
        <v>-80</v>
      </c>
      <c r="K11" s="239">
        <v>69</v>
      </c>
      <c r="L11" s="239">
        <v>60</v>
      </c>
      <c r="M11" s="240"/>
      <c r="N11" s="241"/>
      <c r="O11" s="482"/>
      <c r="P11" s="1825">
        <f>SUM(D11:F11)</f>
        <v>38</v>
      </c>
      <c r="Q11" s="239">
        <v>-306</v>
      </c>
      <c r="R11" s="239">
        <v>-170</v>
      </c>
      <c r="S11" s="239">
        <v>128</v>
      </c>
      <c r="T11" s="325"/>
    </row>
    <row r="12" spans="1:20" s="718" customFormat="1" ht="18.75" customHeight="1">
      <c r="A12" s="490"/>
      <c r="B12" s="790"/>
      <c r="C12" s="1545" t="s">
        <v>652</v>
      </c>
      <c r="D12" s="1821">
        <v>0</v>
      </c>
      <c r="E12" s="280">
        <v>0</v>
      </c>
      <c r="F12" s="280">
        <v>0</v>
      </c>
      <c r="G12" s="241">
        <v>0</v>
      </c>
      <c r="H12" s="241">
        <v>0</v>
      </c>
      <c r="I12" s="241">
        <v>0</v>
      </c>
      <c r="J12" s="241">
        <v>0</v>
      </c>
      <c r="K12" s="241">
        <v>0</v>
      </c>
      <c r="L12" s="241">
        <v>-23</v>
      </c>
      <c r="M12" s="240"/>
      <c r="N12" s="241"/>
      <c r="O12" s="489"/>
      <c r="P12" s="1826">
        <f>SUM(D12:F12)</f>
        <v>0</v>
      </c>
      <c r="Q12" s="241">
        <v>0</v>
      </c>
      <c r="R12" s="241">
        <v>0</v>
      </c>
      <c r="S12" s="241">
        <v>-26</v>
      </c>
      <c r="T12" s="319"/>
    </row>
    <row r="13" spans="1:20" s="718" customFormat="1" ht="10.5" customHeight="1">
      <c r="A13" s="1067"/>
      <c r="B13" s="1067"/>
      <c r="C13" s="1067"/>
      <c r="D13" s="1823">
        <f>SUM(D9:D12)</f>
        <v>8</v>
      </c>
      <c r="E13" s="497">
        <f>SUM(E9:E12)</f>
        <v>73</v>
      </c>
      <c r="F13" s="497">
        <f>SUM(F9:F12)</f>
        <v>-72</v>
      </c>
      <c r="G13" s="497">
        <f>SUM(G9:G12)</f>
        <v>102</v>
      </c>
      <c r="H13" s="497">
        <f>SUM(H9:H12)</f>
        <v>-254</v>
      </c>
      <c r="I13" s="497">
        <f>SUM(I9:I12)</f>
        <v>82</v>
      </c>
      <c r="J13" s="497">
        <f>SUM(J9:J12)</f>
        <v>-58</v>
      </c>
      <c r="K13" s="497">
        <f>SUM(K9:K12)</f>
        <v>50</v>
      </c>
      <c r="L13" s="497">
        <f>SUM(L9:L12)</f>
        <v>40</v>
      </c>
      <c r="M13" s="250"/>
      <c r="N13" s="241"/>
      <c r="O13" s="498"/>
      <c r="P13" s="1827">
        <f>SUM(P9:P12)</f>
        <v>9</v>
      </c>
      <c r="Q13" s="249">
        <f>SUM(Q9:Q12)</f>
        <v>-230</v>
      </c>
      <c r="R13" s="249">
        <f>SUM(R9:R12)</f>
        <v>-128</v>
      </c>
      <c r="S13" s="249">
        <f>SUM(S9:S12)</f>
        <v>122</v>
      </c>
      <c r="T13" s="1068"/>
    </row>
    <row r="14" spans="1:20" s="718" customFormat="1" ht="18" customHeight="1">
      <c r="A14" s="329"/>
      <c r="B14" s="2474" t="s">
        <v>650</v>
      </c>
      <c r="C14" s="2297"/>
      <c r="D14" s="1822"/>
      <c r="E14" s="277"/>
      <c r="F14" s="277"/>
      <c r="G14" s="241"/>
      <c r="H14" s="241"/>
      <c r="I14" s="241"/>
      <c r="J14" s="241"/>
      <c r="K14" s="241"/>
      <c r="L14" s="241"/>
      <c r="M14" s="240"/>
      <c r="N14" s="241"/>
      <c r="O14" s="489"/>
      <c r="P14" s="1911"/>
      <c r="Q14" s="1069"/>
      <c r="R14" s="1069"/>
      <c r="S14" s="1069"/>
      <c r="T14" s="1066"/>
    </row>
    <row r="15" spans="1:20" s="718" customFormat="1" ht="10.5" customHeight="1">
      <c r="A15" s="481"/>
      <c r="B15" s="481"/>
      <c r="C15" s="237" t="s">
        <v>59</v>
      </c>
      <c r="D15" s="1821">
        <v>-1</v>
      </c>
      <c r="E15" s="280">
        <v>8</v>
      </c>
      <c r="F15" s="280">
        <v>4</v>
      </c>
      <c r="G15" s="239">
        <v>-8</v>
      </c>
      <c r="H15" s="239">
        <v>5</v>
      </c>
      <c r="I15" s="239">
        <v>-16</v>
      </c>
      <c r="J15" s="239">
        <v>-4</v>
      </c>
      <c r="K15" s="239">
        <v>-6</v>
      </c>
      <c r="L15" s="239">
        <v>-16</v>
      </c>
      <c r="M15" s="240"/>
      <c r="N15" s="241"/>
      <c r="O15" s="482"/>
      <c r="P15" s="1825">
        <f>SUM(D15:F15)</f>
        <v>11</v>
      </c>
      <c r="Q15" s="239">
        <v>-15</v>
      </c>
      <c r="R15" s="239">
        <v>-23</v>
      </c>
      <c r="S15" s="239">
        <v>-24</v>
      </c>
      <c r="T15" s="319"/>
    </row>
    <row r="16" spans="1:20" s="718" customFormat="1" ht="10.5" customHeight="1">
      <c r="A16" s="483"/>
      <c r="B16" s="483"/>
      <c r="C16" s="789" t="s">
        <v>316</v>
      </c>
      <c r="D16" s="1821">
        <v>1</v>
      </c>
      <c r="E16" s="280">
        <v>6</v>
      </c>
      <c r="F16" s="280">
        <v>1</v>
      </c>
      <c r="G16" s="241">
        <v>7</v>
      </c>
      <c r="H16" s="241">
        <v>11</v>
      </c>
      <c r="I16" s="241">
        <v>8</v>
      </c>
      <c r="J16" s="241">
        <v>10</v>
      </c>
      <c r="K16" s="241">
        <v>1</v>
      </c>
      <c r="L16" s="241">
        <v>13</v>
      </c>
      <c r="M16" s="240"/>
      <c r="N16" s="241"/>
      <c r="O16" s="489"/>
      <c r="P16" s="1826">
        <f>SUM(D16:F16)</f>
        <v>8</v>
      </c>
      <c r="Q16" s="241">
        <v>29</v>
      </c>
      <c r="R16" s="241">
        <v>36</v>
      </c>
      <c r="S16" s="241">
        <v>15</v>
      </c>
      <c r="T16" s="319"/>
    </row>
    <row r="17" spans="1:20" s="718" customFormat="1" ht="10.5" customHeight="1">
      <c r="A17" s="542"/>
      <c r="B17" s="542"/>
      <c r="C17" s="542"/>
      <c r="D17" s="1823">
        <f>SUM(D15:D16)</f>
        <v>0</v>
      </c>
      <c r="E17" s="497">
        <f>SUM(E15:E16)</f>
        <v>14</v>
      </c>
      <c r="F17" s="497">
        <f>SUM(F15:F16)</f>
        <v>5</v>
      </c>
      <c r="G17" s="497">
        <f>SUM(G15:G16)</f>
        <v>-1</v>
      </c>
      <c r="H17" s="497">
        <f>SUM(H15:H16)</f>
        <v>16</v>
      </c>
      <c r="I17" s="497">
        <f>SUM(I15:I16)</f>
        <v>-8</v>
      </c>
      <c r="J17" s="497">
        <f>SUM(J15:J16)</f>
        <v>6</v>
      </c>
      <c r="K17" s="497">
        <f>SUM(K15:K16)</f>
        <v>-5</v>
      </c>
      <c r="L17" s="497">
        <f>SUM(L15:L16)</f>
        <v>-3</v>
      </c>
      <c r="M17" s="250"/>
      <c r="N17" s="241"/>
      <c r="O17" s="498"/>
      <c r="P17" s="1827">
        <f>SUM(P15:P16)</f>
        <v>19</v>
      </c>
      <c r="Q17" s="249">
        <f>SUM(Q15:Q16)</f>
        <v>14</v>
      </c>
      <c r="R17" s="249">
        <f>SUM(R15:R16)</f>
        <v>13</v>
      </c>
      <c r="S17" s="249">
        <f>SUM(S15:S16)</f>
        <v>-9</v>
      </c>
      <c r="T17" s="1068"/>
    </row>
    <row r="18" spans="1:20" s="718" customFormat="1" ht="10.5" customHeight="1">
      <c r="A18" s="787"/>
      <c r="B18" s="2297" t="s">
        <v>315</v>
      </c>
      <c r="C18" s="2297"/>
      <c r="D18" s="1822"/>
      <c r="E18" s="277"/>
      <c r="F18" s="277"/>
      <c r="G18" s="241"/>
      <c r="H18" s="241"/>
      <c r="I18" s="241"/>
      <c r="J18" s="241"/>
      <c r="K18" s="241"/>
      <c r="L18" s="241"/>
      <c r="M18" s="240"/>
      <c r="N18" s="241"/>
      <c r="O18" s="489"/>
      <c r="P18" s="1826"/>
      <c r="Q18" s="241"/>
      <c r="R18" s="241"/>
      <c r="S18" s="241"/>
      <c r="T18" s="1066"/>
    </row>
    <row r="19" spans="1:20" s="718" customFormat="1" ht="10.5" customHeight="1">
      <c r="A19" s="481"/>
      <c r="B19" s="481"/>
      <c r="C19" s="237" t="s">
        <v>109</v>
      </c>
      <c r="D19" s="1821">
        <v>-21</v>
      </c>
      <c r="E19" s="280">
        <v>27</v>
      </c>
      <c r="F19" s="280">
        <v>-20</v>
      </c>
      <c r="G19" s="239">
        <v>-5</v>
      </c>
      <c r="H19" s="239">
        <v>7</v>
      </c>
      <c r="I19" s="239">
        <v>-5</v>
      </c>
      <c r="J19" s="239">
        <v>-20</v>
      </c>
      <c r="K19" s="239">
        <v>-3</v>
      </c>
      <c r="L19" s="239">
        <v>-1</v>
      </c>
      <c r="M19" s="240"/>
      <c r="N19" s="241"/>
      <c r="O19" s="482"/>
      <c r="P19" s="1825">
        <f>SUM(D19:F19)</f>
        <v>-14</v>
      </c>
      <c r="Q19" s="239">
        <v>-18</v>
      </c>
      <c r="R19" s="239">
        <v>-23</v>
      </c>
      <c r="S19" s="239">
        <v>-5</v>
      </c>
      <c r="T19" s="319"/>
    </row>
    <row r="20" spans="1:20" s="718" customFormat="1" ht="10.5" customHeight="1">
      <c r="A20" s="490"/>
      <c r="B20" s="490"/>
      <c r="C20" s="789" t="s">
        <v>316</v>
      </c>
      <c r="D20" s="1821">
        <v>18</v>
      </c>
      <c r="E20" s="280">
        <v>-13</v>
      </c>
      <c r="F20" s="280">
        <v>18</v>
      </c>
      <c r="G20" s="241">
        <v>5</v>
      </c>
      <c r="H20" s="241">
        <v>0</v>
      </c>
      <c r="I20" s="241">
        <v>2</v>
      </c>
      <c r="J20" s="241">
        <v>15</v>
      </c>
      <c r="K20" s="241">
        <v>4</v>
      </c>
      <c r="L20" s="241">
        <v>-2</v>
      </c>
      <c r="M20" s="240"/>
      <c r="N20" s="241"/>
      <c r="O20" s="489"/>
      <c r="P20" s="1874">
        <f>SUM(D20:F20)</f>
        <v>23</v>
      </c>
      <c r="Q20" s="282">
        <v>17</v>
      </c>
      <c r="R20" s="282">
        <v>22</v>
      </c>
      <c r="S20" s="282">
        <v>5</v>
      </c>
      <c r="T20" s="319"/>
    </row>
    <row r="21" spans="1:20" s="718" customFormat="1" ht="10.5" customHeight="1">
      <c r="A21" s="542"/>
      <c r="B21" s="542"/>
      <c r="C21" s="542"/>
      <c r="D21" s="1823">
        <f>SUM(D19:D20)</f>
        <v>-3</v>
      </c>
      <c r="E21" s="497">
        <f>SUM(E19:E20)</f>
        <v>14</v>
      </c>
      <c r="F21" s="497">
        <f>SUM(F19:F20)</f>
        <v>-2</v>
      </c>
      <c r="G21" s="497">
        <f>SUM(G19:G20)</f>
        <v>0</v>
      </c>
      <c r="H21" s="497">
        <f>SUM(H19:H20)</f>
        <v>7</v>
      </c>
      <c r="I21" s="497">
        <f>SUM(I19:I20)</f>
        <v>-3</v>
      </c>
      <c r="J21" s="497">
        <f>SUM(J19:J20)</f>
        <v>-5</v>
      </c>
      <c r="K21" s="497">
        <f>SUM(K19:K20)</f>
        <v>1</v>
      </c>
      <c r="L21" s="497">
        <f>SUM(L19:L20)</f>
        <v>-3</v>
      </c>
      <c r="M21" s="250"/>
      <c r="N21" s="241"/>
      <c r="O21" s="498"/>
      <c r="P21" s="1827">
        <f>SUM(P19:P20)</f>
        <v>9</v>
      </c>
      <c r="Q21" s="249">
        <f>SUM(Q19:Q20)</f>
        <v>-1</v>
      </c>
      <c r="R21" s="249">
        <f>SUM(R19:R20)</f>
        <v>-1</v>
      </c>
      <c r="S21" s="249">
        <f>SUM(S19:S20)</f>
        <v>0</v>
      </c>
      <c r="T21" s="250"/>
    </row>
    <row r="22" spans="1:20" s="718" customFormat="1" ht="10.5" customHeight="1">
      <c r="A22" s="2379" t="s">
        <v>865</v>
      </c>
      <c r="B22" s="2379"/>
      <c r="C22" s="2379"/>
      <c r="D22" s="1822"/>
      <c r="E22" s="277"/>
      <c r="F22" s="277"/>
      <c r="G22" s="241"/>
      <c r="H22" s="241"/>
      <c r="I22" s="241"/>
      <c r="J22" s="241"/>
      <c r="K22" s="241"/>
      <c r="L22" s="241"/>
      <c r="M22" s="240"/>
      <c r="N22" s="241"/>
      <c r="O22" s="489"/>
      <c r="P22" s="1826"/>
      <c r="Q22" s="241"/>
      <c r="R22" s="241"/>
      <c r="S22" s="241"/>
      <c r="T22" s="319"/>
    </row>
    <row r="23" spans="1:20" s="718" customFormat="1" ht="10.5" customHeight="1">
      <c r="A23" s="795"/>
      <c r="B23" s="2453" t="s">
        <v>106</v>
      </c>
      <c r="C23" s="2453"/>
      <c r="D23" s="1821">
        <v>-79</v>
      </c>
      <c r="E23" s="280">
        <v>2</v>
      </c>
      <c r="F23" s="280">
        <v>-40</v>
      </c>
      <c r="G23" s="1070">
        <v>42</v>
      </c>
      <c r="H23" s="1070">
        <v>-73</v>
      </c>
      <c r="I23" s="1070">
        <v>57</v>
      </c>
      <c r="J23" s="1070">
        <v>-80</v>
      </c>
      <c r="K23" s="1070">
        <v>-13</v>
      </c>
      <c r="L23" s="1070">
        <v>54</v>
      </c>
      <c r="M23" s="240"/>
      <c r="N23" s="241"/>
      <c r="O23" s="482"/>
      <c r="P23" s="1825">
        <f>SUM(D23:F23)</f>
        <v>-117</v>
      </c>
      <c r="Q23" s="280">
        <v>-96</v>
      </c>
      <c r="R23" s="280">
        <v>-54</v>
      </c>
      <c r="S23" s="280">
        <v>149</v>
      </c>
      <c r="T23" s="319"/>
    </row>
    <row r="24" spans="1:20" s="718" customFormat="1" ht="19.5" customHeight="1">
      <c r="A24" s="795"/>
      <c r="B24" s="2487" t="s">
        <v>731</v>
      </c>
      <c r="C24" s="2453"/>
      <c r="D24" s="1821">
        <v>-3</v>
      </c>
      <c r="E24" s="280">
        <v>0</v>
      </c>
      <c r="F24" s="280">
        <v>1</v>
      </c>
      <c r="G24" s="1070">
        <v>1</v>
      </c>
      <c r="H24" s="1070">
        <v>1</v>
      </c>
      <c r="I24" s="1070">
        <v>1</v>
      </c>
      <c r="J24" s="1070">
        <v>1</v>
      </c>
      <c r="K24" s="1070">
        <v>0</v>
      </c>
      <c r="L24" s="1070">
        <v>0</v>
      </c>
      <c r="M24" s="240"/>
      <c r="N24" s="241"/>
      <c r="O24" s="482"/>
      <c r="P24" s="1825">
        <f>SUM(D24:F24)</f>
        <v>-2</v>
      </c>
      <c r="Q24" s="280">
        <v>3</v>
      </c>
      <c r="R24" s="280">
        <v>4</v>
      </c>
      <c r="S24" s="280">
        <v>1</v>
      </c>
      <c r="T24" s="319"/>
    </row>
    <row r="25" spans="1:20" s="718" customFormat="1" ht="10.5" customHeight="1">
      <c r="A25" s="795"/>
      <c r="B25" s="2453" t="s">
        <v>104</v>
      </c>
      <c r="C25" s="2453"/>
      <c r="D25" s="1821">
        <v>-1</v>
      </c>
      <c r="E25" s="280">
        <v>-2</v>
      </c>
      <c r="F25" s="280">
        <v>-4</v>
      </c>
      <c r="G25" s="239" t="s">
        <v>223</v>
      </c>
      <c r="H25" s="239" t="s">
        <v>223</v>
      </c>
      <c r="I25" s="239" t="s">
        <v>223</v>
      </c>
      <c r="J25" s="239" t="s">
        <v>223</v>
      </c>
      <c r="K25" s="239" t="s">
        <v>223</v>
      </c>
      <c r="L25" s="239" t="s">
        <v>223</v>
      </c>
      <c r="M25" s="240"/>
      <c r="N25" s="241"/>
      <c r="O25" s="482"/>
      <c r="P25" s="1825">
        <f>SUM(D25:F25)</f>
        <v>-7</v>
      </c>
      <c r="Q25" s="239" t="s">
        <v>223</v>
      </c>
      <c r="R25" s="239" t="s">
        <v>223</v>
      </c>
      <c r="S25" s="239" t="s">
        <v>223</v>
      </c>
      <c r="T25" s="786"/>
    </row>
    <row r="26" spans="1:20" s="718" customFormat="1" ht="10.5" customHeight="1">
      <c r="A26" s="229"/>
      <c r="B26" s="229"/>
      <c r="C26" s="229"/>
      <c r="D26" s="1823">
        <f>SUM(D23:D25)+D21+D17+D13</f>
        <v>-78</v>
      </c>
      <c r="E26" s="497">
        <f>SUM(E23:E25)+E21+E17+E13</f>
        <v>101</v>
      </c>
      <c r="F26" s="497">
        <f>SUM(F23:F25)+F21+F17+F13</f>
        <v>-112</v>
      </c>
      <c r="G26" s="497">
        <f>SUM(G23:G25)+G21+G17+G13</f>
        <v>144</v>
      </c>
      <c r="H26" s="497">
        <f>SUM(H23:H25)+H21+H17+H13</f>
        <v>-303</v>
      </c>
      <c r="I26" s="497">
        <f>SUM(I23:I25)+I21+I17+I13</f>
        <v>129</v>
      </c>
      <c r="J26" s="497">
        <f>SUM(J23:J25)+J21+J17+J13</f>
        <v>-136</v>
      </c>
      <c r="K26" s="497">
        <f>SUM(K23:K25)+K21+K17+K13</f>
        <v>33</v>
      </c>
      <c r="L26" s="497">
        <f>SUM(L23:L25)+L21+L17+L13</f>
        <v>88</v>
      </c>
      <c r="M26" s="250"/>
      <c r="N26" s="241"/>
      <c r="O26" s="498"/>
      <c r="P26" s="1827">
        <f>SUM(P23:P25)+P21+P17+P13</f>
        <v>-89</v>
      </c>
      <c r="Q26" s="497">
        <f>SUM(Q23:Q25)+Q21+Q17+Q13</f>
        <v>-310</v>
      </c>
      <c r="R26" s="497">
        <f>SUM(R23:R25)+R21+R17+R13</f>
        <v>-166</v>
      </c>
      <c r="S26" s="497">
        <f>SUM(S23:S25)+S21+S17+S13</f>
        <v>263</v>
      </c>
      <c r="T26" s="115"/>
    </row>
    <row r="27" spans="1:20" s="718" customFormat="1" ht="3.75" customHeight="1">
      <c r="A27" s="650"/>
      <c r="B27" s="650"/>
      <c r="C27" s="650"/>
      <c r="D27" s="627"/>
      <c r="E27" s="627"/>
      <c r="F27" s="627"/>
      <c r="G27" s="623"/>
      <c r="H27" s="623"/>
      <c r="I27" s="623"/>
      <c r="J27" s="623"/>
      <c r="K27" s="623"/>
      <c r="L27" s="623"/>
      <c r="M27" s="623"/>
      <c r="N27" s="623"/>
      <c r="O27" s="623"/>
      <c r="P27" s="623"/>
      <c r="Q27" s="623"/>
      <c r="R27" s="623"/>
      <c r="S27" s="623"/>
      <c r="T27" s="1071"/>
    </row>
    <row r="28" spans="1:20" s="725" customFormat="1" ht="8.25" customHeight="1">
      <c r="A28" s="1072" t="s">
        <v>223</v>
      </c>
      <c r="B28" s="2488" t="s">
        <v>529</v>
      </c>
      <c r="C28" s="2488"/>
      <c r="D28" s="2488"/>
      <c r="E28" s="2488"/>
      <c r="F28" s="2488"/>
      <c r="G28" s="2488"/>
      <c r="H28" s="2488"/>
      <c r="I28" s="2488"/>
      <c r="J28" s="2488"/>
      <c r="K28" s="2488"/>
      <c r="L28" s="2488"/>
      <c r="M28" s="2488"/>
      <c r="N28" s="2488"/>
      <c r="O28" s="2488"/>
      <c r="P28" s="2488"/>
      <c r="Q28" s="2488"/>
      <c r="R28" s="2488"/>
      <c r="S28" s="2488"/>
      <c r="T28" s="2488"/>
    </row>
  </sheetData>
  <sheetProtection/>
  <mergeCells count="14">
    <mergeCell ref="B23:C23"/>
    <mergeCell ref="B24:C24"/>
    <mergeCell ref="B18:C18"/>
    <mergeCell ref="E3:L3"/>
    <mergeCell ref="B28:T28"/>
    <mergeCell ref="B25:C25"/>
    <mergeCell ref="B14:C14"/>
    <mergeCell ref="A22:C22"/>
    <mergeCell ref="A1:T1"/>
    <mergeCell ref="A2:T2"/>
    <mergeCell ref="A3:C3"/>
    <mergeCell ref="A6:C6"/>
    <mergeCell ref="B8:C8"/>
    <mergeCell ref="A7:C7"/>
  </mergeCells>
  <printOptions horizontalCentered="1"/>
  <pageMargins left="0.2362204724409449" right="0.2362204724409449" top="0.2755905511811024" bottom="0.2362204724409449" header="0.11811023622047245" footer="0.11811023622047245"/>
  <pageSetup horizontalDpi="600" verticalDpi="600" orientation="landscape" scale="90" r:id="rId1"/>
  <colBreaks count="1" manualBreakCount="1">
    <brk id="20" min="2" max="52" man="1"/>
  </colBreaks>
</worksheet>
</file>

<file path=xl/worksheets/sheet22.xml><?xml version="1.0" encoding="utf-8"?>
<worksheet xmlns="http://schemas.openxmlformats.org/spreadsheetml/2006/main" xmlns:r="http://schemas.openxmlformats.org/officeDocument/2006/relationships">
  <dimension ref="A1:W42"/>
  <sheetViews>
    <sheetView zoomScalePageLayoutView="0" workbookViewId="0" topLeftCell="A1">
      <selection activeCell="O14" sqref="O14"/>
    </sheetView>
  </sheetViews>
  <sheetFormatPr defaultColWidth="9.140625" defaultRowHeight="12.75"/>
  <cols>
    <col min="1" max="1" width="2.57421875" style="726" customWidth="1"/>
    <col min="2" max="2" width="2.140625" style="726" customWidth="1"/>
    <col min="3" max="3" width="54.140625" style="726" customWidth="1"/>
    <col min="4" max="4" width="7.140625" style="726" customWidth="1"/>
    <col min="5" max="5" width="1.1484375" style="726" bestFit="1" customWidth="1"/>
    <col min="6" max="6" width="6.140625" style="727" customWidth="1"/>
    <col min="7" max="11" width="6.140625" style="728" customWidth="1"/>
    <col min="12" max="12" width="6.140625" style="728" bestFit="1" customWidth="1"/>
    <col min="13" max="13" width="6.00390625" style="728" bestFit="1" customWidth="1"/>
    <col min="14" max="14" width="1.28515625" style="728" customWidth="1"/>
    <col min="15" max="15" width="1.7109375" style="728" customWidth="1"/>
    <col min="16" max="16" width="1.28515625" style="729" customWidth="1"/>
    <col min="17" max="17" width="7.140625" style="728" customWidth="1"/>
    <col min="18" max="18" width="1.1484375" style="728" bestFit="1" customWidth="1"/>
    <col min="19" max="20" width="6.140625" style="728" customWidth="1"/>
    <col min="21" max="21" width="6.140625" style="726" customWidth="1"/>
    <col min="22" max="22" width="1.28515625" style="730" customWidth="1"/>
    <col min="23" max="24" width="9.140625" style="726" customWidth="1"/>
    <col min="25" max="25" width="9.140625" style="731" customWidth="1"/>
    <col min="26" max="27" width="9.140625" style="732" customWidth="1"/>
    <col min="28" max="35" width="9.140625" style="726" customWidth="1"/>
    <col min="36" max="36" width="9.140625" style="733" customWidth="1"/>
    <col min="37" max="37" width="9.140625" style="732" customWidth="1"/>
    <col min="38" max="38" width="9.140625" style="726" customWidth="1"/>
    <col min="39" max="16384" width="9.140625" style="726" customWidth="1"/>
  </cols>
  <sheetData>
    <row r="1" spans="1:22" ht="15.75" customHeight="1">
      <c r="A1" s="2489" t="s">
        <v>155</v>
      </c>
      <c r="B1" s="2489"/>
      <c r="C1" s="2489"/>
      <c r="D1" s="2489"/>
      <c r="E1" s="2489"/>
      <c r="F1" s="2489"/>
      <c r="G1" s="2489"/>
      <c r="H1" s="2489"/>
      <c r="I1" s="2489"/>
      <c r="J1" s="2489"/>
      <c r="K1" s="2489"/>
      <c r="L1" s="2489"/>
      <c r="M1" s="2489"/>
      <c r="N1" s="2489"/>
      <c r="O1" s="2489"/>
      <c r="P1" s="2489"/>
      <c r="Q1" s="2489"/>
      <c r="R1" s="2489"/>
      <c r="S1" s="2489"/>
      <c r="T1" s="2489"/>
      <c r="U1" s="2489"/>
      <c r="V1" s="2489"/>
    </row>
    <row r="2" spans="1:22" ht="9.75" customHeight="1">
      <c r="A2" s="713"/>
      <c r="B2" s="713"/>
      <c r="C2" s="713"/>
      <c r="D2" s="714"/>
      <c r="E2" s="714"/>
      <c r="F2" s="714"/>
      <c r="G2" s="714"/>
      <c r="H2" s="714"/>
      <c r="I2" s="714"/>
      <c r="J2" s="714"/>
      <c r="K2" s="714"/>
      <c r="L2" s="714"/>
      <c r="M2" s="714"/>
      <c r="N2" s="715"/>
      <c r="O2" s="714"/>
      <c r="P2" s="714"/>
      <c r="Q2" s="716"/>
      <c r="R2" s="716"/>
      <c r="S2" s="716"/>
      <c r="T2" s="716"/>
      <c r="U2" s="716"/>
      <c r="V2" s="716"/>
    </row>
    <row r="3" spans="1:22" s="718" customFormat="1" ht="10.5" customHeight="1">
      <c r="A3" s="2338" t="s">
        <v>511</v>
      </c>
      <c r="B3" s="2338"/>
      <c r="C3" s="2338"/>
      <c r="D3" s="719"/>
      <c r="E3" s="1633"/>
      <c r="F3" s="2495"/>
      <c r="G3" s="2495"/>
      <c r="H3" s="2495"/>
      <c r="I3" s="2495"/>
      <c r="J3" s="2495"/>
      <c r="K3" s="2495"/>
      <c r="L3" s="2495"/>
      <c r="M3" s="2495"/>
      <c r="N3" s="305"/>
      <c r="O3" s="639"/>
      <c r="P3" s="303"/>
      <c r="Q3" s="1633" t="s">
        <v>740</v>
      </c>
      <c r="R3" s="1633"/>
      <c r="S3" s="61" t="s">
        <v>22</v>
      </c>
      <c r="T3" s="61" t="s">
        <v>22</v>
      </c>
      <c r="U3" s="61" t="s">
        <v>23</v>
      </c>
      <c r="V3" s="186"/>
    </row>
    <row r="4" spans="1:22" s="718" customFormat="1" ht="10.5" customHeight="1">
      <c r="A4" s="309"/>
      <c r="B4" s="309"/>
      <c r="C4" s="309"/>
      <c r="D4" s="63" t="s">
        <v>838</v>
      </c>
      <c r="E4" s="1634"/>
      <c r="F4" s="64" t="s">
        <v>733</v>
      </c>
      <c r="G4" s="64" t="s">
        <v>238</v>
      </c>
      <c r="H4" s="64" t="s">
        <v>512</v>
      </c>
      <c r="I4" s="64" t="s">
        <v>513</v>
      </c>
      <c r="J4" s="64" t="s">
        <v>514</v>
      </c>
      <c r="K4" s="64" t="s">
        <v>515</v>
      </c>
      <c r="L4" s="64" t="s">
        <v>516</v>
      </c>
      <c r="M4" s="64" t="s">
        <v>517</v>
      </c>
      <c r="N4" s="310"/>
      <c r="O4" s="178"/>
      <c r="P4" s="311"/>
      <c r="Q4" s="1634" t="s">
        <v>837</v>
      </c>
      <c r="R4" s="1634"/>
      <c r="S4" s="64" t="s">
        <v>837</v>
      </c>
      <c r="T4" s="64" t="s">
        <v>24</v>
      </c>
      <c r="U4" s="64" t="s">
        <v>24</v>
      </c>
      <c r="V4" s="65"/>
    </row>
    <row r="5" spans="1:22" s="718" customFormat="1" ht="10.5" customHeight="1">
      <c r="A5" s="720"/>
      <c r="B5" s="720"/>
      <c r="C5" s="720"/>
      <c r="D5" s="59"/>
      <c r="E5" s="59"/>
      <c r="F5" s="59"/>
      <c r="G5" s="59"/>
      <c r="H5" s="59"/>
      <c r="I5" s="59"/>
      <c r="J5" s="59"/>
      <c r="K5" s="59"/>
      <c r="L5" s="59"/>
      <c r="M5" s="59"/>
      <c r="N5" s="59"/>
      <c r="O5" s="59"/>
      <c r="P5" s="59"/>
      <c r="Q5" s="662"/>
      <c r="R5" s="662"/>
      <c r="S5" s="628"/>
      <c r="T5" s="628"/>
      <c r="U5" s="628"/>
      <c r="V5" s="59"/>
    </row>
    <row r="6" spans="1:22" s="718" customFormat="1" ht="10.5" customHeight="1">
      <c r="A6" s="2350" t="s">
        <v>117</v>
      </c>
      <c r="B6" s="2350"/>
      <c r="C6" s="2350"/>
      <c r="D6" s="721"/>
      <c r="E6" s="722"/>
      <c r="F6" s="722"/>
      <c r="G6" s="722"/>
      <c r="H6" s="722"/>
      <c r="I6" s="722"/>
      <c r="J6" s="722"/>
      <c r="K6" s="722"/>
      <c r="L6" s="722"/>
      <c r="M6" s="722"/>
      <c r="N6" s="58"/>
      <c r="O6" s="59"/>
      <c r="P6" s="721"/>
      <c r="Q6" s="1678"/>
      <c r="R6" s="1748"/>
      <c r="S6" s="722"/>
      <c r="T6" s="722"/>
      <c r="U6" s="722"/>
      <c r="V6" s="58"/>
    </row>
    <row r="7" spans="1:23" s="718" customFormat="1" ht="10.5" customHeight="1">
      <c r="A7" s="2204"/>
      <c r="B7" s="2492" t="s">
        <v>146</v>
      </c>
      <c r="C7" s="2492"/>
      <c r="D7" s="1776">
        <f>F10</f>
        <v>2248</v>
      </c>
      <c r="E7" s="1743"/>
      <c r="F7" s="1722">
        <v>2246</v>
      </c>
      <c r="G7" s="1722">
        <v>1797</v>
      </c>
      <c r="H7" s="1722">
        <v>1796</v>
      </c>
      <c r="I7" s="1722">
        <v>1000</v>
      </c>
      <c r="J7" s="1722">
        <v>1000</v>
      </c>
      <c r="K7" s="1722">
        <v>1000</v>
      </c>
      <c r="L7" s="1722">
        <v>1000</v>
      </c>
      <c r="M7" s="1722">
        <v>1000</v>
      </c>
      <c r="N7" s="2205"/>
      <c r="O7" s="2206"/>
      <c r="P7" s="2207"/>
      <c r="Q7" s="1743">
        <f>T10</f>
        <v>1797</v>
      </c>
      <c r="R7" s="1743"/>
      <c r="S7" s="1722">
        <v>1000</v>
      </c>
      <c r="T7" s="1722">
        <v>1000</v>
      </c>
      <c r="U7" s="1722">
        <v>1000</v>
      </c>
      <c r="V7" s="2208"/>
      <c r="W7" s="2209"/>
    </row>
    <row r="8" spans="1:23" s="718" customFormat="1" ht="10.5" customHeight="1">
      <c r="A8" s="2210"/>
      <c r="B8" s="2211"/>
      <c r="C8" s="2211" t="s">
        <v>157</v>
      </c>
      <c r="D8" s="1776">
        <v>0</v>
      </c>
      <c r="E8" s="1743"/>
      <c r="F8" s="1722">
        <v>0</v>
      </c>
      <c r="G8" s="1722">
        <v>450</v>
      </c>
      <c r="H8" s="1722">
        <v>0</v>
      </c>
      <c r="I8" s="1722">
        <v>800</v>
      </c>
      <c r="J8" s="1722">
        <v>0</v>
      </c>
      <c r="K8" s="1722">
        <v>0</v>
      </c>
      <c r="L8" s="1722">
        <v>0</v>
      </c>
      <c r="M8" s="1722">
        <v>0</v>
      </c>
      <c r="N8" s="2205"/>
      <c r="O8" s="2206"/>
      <c r="P8" s="2207"/>
      <c r="Q8" s="1749">
        <f>SUM(D8:G8)</f>
        <v>450</v>
      </c>
      <c r="R8" s="1749"/>
      <c r="S8" s="2206">
        <v>800</v>
      </c>
      <c r="T8" s="2206">
        <v>800</v>
      </c>
      <c r="U8" s="2206">
        <v>0</v>
      </c>
      <c r="V8" s="2208"/>
      <c r="W8" s="2209"/>
    </row>
    <row r="9" spans="1:23" s="718" customFormat="1" ht="10.5" customHeight="1">
      <c r="A9" s="2212"/>
      <c r="B9" s="2211"/>
      <c r="C9" s="2211" t="s">
        <v>202</v>
      </c>
      <c r="D9" s="1776">
        <v>2</v>
      </c>
      <c r="E9" s="1743"/>
      <c r="F9" s="1722">
        <v>2</v>
      </c>
      <c r="G9" s="1722">
        <v>-1</v>
      </c>
      <c r="H9" s="2206">
        <v>1</v>
      </c>
      <c r="I9" s="2206">
        <v>-4</v>
      </c>
      <c r="J9" s="2206">
        <v>0</v>
      </c>
      <c r="K9" s="2206">
        <v>0</v>
      </c>
      <c r="L9" s="2206">
        <v>0</v>
      </c>
      <c r="M9" s="2206">
        <v>0</v>
      </c>
      <c r="N9" s="2205"/>
      <c r="O9" s="2206"/>
      <c r="P9" s="2213"/>
      <c r="Q9" s="1747">
        <f>SUM(D9:G9)</f>
        <v>3</v>
      </c>
      <c r="R9" s="1747"/>
      <c r="S9" s="2214">
        <v>-4</v>
      </c>
      <c r="T9" s="2214">
        <v>-3</v>
      </c>
      <c r="U9" s="2214">
        <v>0</v>
      </c>
      <c r="V9" s="2208"/>
      <c r="W9" s="2209"/>
    </row>
    <row r="10" spans="1:23" s="718" customFormat="1" ht="10.5" customHeight="1">
      <c r="A10" s="2215"/>
      <c r="B10" s="2491" t="s">
        <v>159</v>
      </c>
      <c r="C10" s="2491"/>
      <c r="D10" s="1833">
        <f>SUM(D7:D9)</f>
        <v>2250</v>
      </c>
      <c r="E10" s="1744"/>
      <c r="F10" s="2216">
        <f>SUM(F7:F9)</f>
        <v>2248</v>
      </c>
      <c r="G10" s="2216">
        <f aca="true" t="shared" si="0" ref="G10:M10">SUM(G7:G9)</f>
        <v>2246</v>
      </c>
      <c r="H10" s="2216">
        <f t="shared" si="0"/>
        <v>1797</v>
      </c>
      <c r="I10" s="2216">
        <f t="shared" si="0"/>
        <v>1796</v>
      </c>
      <c r="J10" s="2216">
        <f t="shared" si="0"/>
        <v>1000</v>
      </c>
      <c r="K10" s="2216">
        <f t="shared" si="0"/>
        <v>1000</v>
      </c>
      <c r="L10" s="2216">
        <f t="shared" si="0"/>
        <v>1000</v>
      </c>
      <c r="M10" s="2216">
        <f t="shared" si="0"/>
        <v>1000</v>
      </c>
      <c r="N10" s="2217"/>
      <c r="O10" s="2206"/>
      <c r="P10" s="2218"/>
      <c r="Q10" s="1744">
        <f>SUM(Q7:Q9)</f>
        <v>2250</v>
      </c>
      <c r="R10" s="1744"/>
      <c r="S10" s="2216">
        <f>SUM(S7:S9)</f>
        <v>1796</v>
      </c>
      <c r="T10" s="2216">
        <f>SUM(T7:T9)</f>
        <v>1797</v>
      </c>
      <c r="U10" s="2216">
        <f>SUM(U7:U9)</f>
        <v>1000</v>
      </c>
      <c r="V10" s="2219"/>
      <c r="W10" s="2209"/>
    </row>
    <row r="11" spans="1:23" s="718" customFormat="1" ht="10.5" customHeight="1">
      <c r="A11" s="2490" t="s">
        <v>321</v>
      </c>
      <c r="B11" s="2490"/>
      <c r="C11" s="2490"/>
      <c r="D11" s="1852"/>
      <c r="E11" s="1745"/>
      <c r="F11" s="2220"/>
      <c r="G11" s="2220"/>
      <c r="H11" s="2220"/>
      <c r="I11" s="2220"/>
      <c r="J11" s="2220"/>
      <c r="K11" s="2220"/>
      <c r="L11" s="2220"/>
      <c r="M11" s="2220"/>
      <c r="N11" s="2205"/>
      <c r="O11" s="2206"/>
      <c r="P11" s="2221"/>
      <c r="Q11" s="1745"/>
      <c r="R11" s="1745"/>
      <c r="S11" s="2220"/>
      <c r="T11" s="2220"/>
      <c r="U11" s="2220"/>
      <c r="V11" s="2208"/>
      <c r="W11" s="2209"/>
    </row>
    <row r="12" spans="1:23" s="718" customFormat="1" ht="10.5" customHeight="1">
      <c r="A12" s="2210"/>
      <c r="B12" s="2492" t="s">
        <v>146</v>
      </c>
      <c r="C12" s="2492"/>
      <c r="D12" s="1776">
        <f>F19</f>
        <v>13166</v>
      </c>
      <c r="E12" s="1743"/>
      <c r="F12" s="1722">
        <v>13070</v>
      </c>
      <c r="G12" s="1722">
        <v>12548</v>
      </c>
      <c r="H12" s="2206">
        <v>12197</v>
      </c>
      <c r="I12" s="2206">
        <v>8509</v>
      </c>
      <c r="J12" s="2206">
        <v>8286</v>
      </c>
      <c r="K12" s="2206">
        <v>8026</v>
      </c>
      <c r="L12" s="2206">
        <v>7806</v>
      </c>
      <c r="M12" s="2206">
        <v>7792</v>
      </c>
      <c r="N12" s="2205"/>
      <c r="O12" s="2206"/>
      <c r="P12" s="2222"/>
      <c r="Q12" s="1749">
        <f>T19</f>
        <v>12548</v>
      </c>
      <c r="R12" s="1749"/>
      <c r="S12" s="2206">
        <v>8026</v>
      </c>
      <c r="T12" s="2206">
        <v>8026</v>
      </c>
      <c r="U12" s="2206">
        <v>7813</v>
      </c>
      <c r="V12" s="2208"/>
      <c r="W12" s="2209"/>
    </row>
    <row r="13" spans="1:23" s="718" customFormat="1" ht="10.5" customHeight="1">
      <c r="A13" s="2212"/>
      <c r="B13" s="2211"/>
      <c r="C13" s="2211" t="s">
        <v>160</v>
      </c>
      <c r="D13" s="1776">
        <v>0</v>
      </c>
      <c r="E13" s="1743"/>
      <c r="F13" s="1722">
        <v>0</v>
      </c>
      <c r="G13" s="1722">
        <v>194</v>
      </c>
      <c r="H13" s="2223">
        <v>0</v>
      </c>
      <c r="I13" s="2223">
        <v>3443</v>
      </c>
      <c r="J13" s="2223">
        <v>0</v>
      </c>
      <c r="K13" s="2223">
        <v>0</v>
      </c>
      <c r="L13" s="2223">
        <v>0</v>
      </c>
      <c r="M13" s="2223">
        <v>0</v>
      </c>
      <c r="N13" s="2205"/>
      <c r="O13" s="2206"/>
      <c r="P13" s="2224"/>
      <c r="Q13" s="1747">
        <f>SUM(D13:G13)</f>
        <v>194</v>
      </c>
      <c r="R13" s="1747"/>
      <c r="S13" s="2214">
        <v>3443</v>
      </c>
      <c r="T13" s="2214">
        <v>3443</v>
      </c>
      <c r="U13" s="2214">
        <v>0</v>
      </c>
      <c r="V13" s="2208"/>
      <c r="W13" s="2209"/>
    </row>
    <row r="14" spans="1:23" s="718" customFormat="1" ht="10.5" customHeight="1">
      <c r="A14" s="2212"/>
      <c r="B14" s="2211"/>
      <c r="C14" s="2211" t="s">
        <v>161</v>
      </c>
      <c r="D14" s="1776">
        <v>0</v>
      </c>
      <c r="E14" s="1743"/>
      <c r="F14" s="1722">
        <v>0</v>
      </c>
      <c r="G14" s="1722">
        <v>0</v>
      </c>
      <c r="H14" s="2223">
        <v>126</v>
      </c>
      <c r="I14" s="2223">
        <v>0</v>
      </c>
      <c r="J14" s="2223">
        <v>0</v>
      </c>
      <c r="K14" s="2223">
        <v>0</v>
      </c>
      <c r="L14" s="2223">
        <v>0</v>
      </c>
      <c r="M14" s="2223">
        <v>0</v>
      </c>
      <c r="N14" s="2205"/>
      <c r="O14" s="2206"/>
      <c r="P14" s="2224"/>
      <c r="Q14" s="1747">
        <f>SUM(D14:G14)</f>
        <v>0</v>
      </c>
      <c r="R14" s="1747"/>
      <c r="S14" s="2214">
        <v>0</v>
      </c>
      <c r="T14" s="2214">
        <v>126</v>
      </c>
      <c r="U14" s="2214">
        <v>0</v>
      </c>
      <c r="V14" s="2208"/>
      <c r="W14" s="2209"/>
    </row>
    <row r="15" spans="1:23" s="718" customFormat="1" ht="10.5" customHeight="1">
      <c r="A15" s="2212"/>
      <c r="B15" s="2211"/>
      <c r="C15" s="2211" t="s">
        <v>162</v>
      </c>
      <c r="D15" s="1776">
        <v>0</v>
      </c>
      <c r="E15" s="1743"/>
      <c r="F15" s="1722">
        <v>0</v>
      </c>
      <c r="G15" s="1722">
        <v>47</v>
      </c>
      <c r="H15" s="2223">
        <v>0</v>
      </c>
      <c r="I15" s="2223">
        <v>0</v>
      </c>
      <c r="J15" s="2223">
        <v>0</v>
      </c>
      <c r="K15" s="2223">
        <v>0</v>
      </c>
      <c r="L15" s="2223">
        <v>0</v>
      </c>
      <c r="M15" s="2223">
        <v>0</v>
      </c>
      <c r="N15" s="2205"/>
      <c r="O15" s="2206"/>
      <c r="P15" s="2224"/>
      <c r="Q15" s="1747">
        <f>SUM(D15:G15)</f>
        <v>47</v>
      </c>
      <c r="R15" s="1747"/>
      <c r="S15" s="2214">
        <v>0</v>
      </c>
      <c r="T15" s="2214">
        <v>0</v>
      </c>
      <c r="U15" s="2214">
        <v>0</v>
      </c>
      <c r="V15" s="2208"/>
      <c r="W15" s="2209"/>
    </row>
    <row r="16" spans="1:23" s="718" customFormat="1" ht="10.5" customHeight="1">
      <c r="A16" s="2212"/>
      <c r="B16" s="2211"/>
      <c r="C16" s="2211" t="s">
        <v>163</v>
      </c>
      <c r="D16" s="1776">
        <v>94</v>
      </c>
      <c r="E16" s="1743"/>
      <c r="F16" s="1722">
        <v>89</v>
      </c>
      <c r="G16" s="1722">
        <v>278</v>
      </c>
      <c r="H16" s="2223">
        <v>241</v>
      </c>
      <c r="I16" s="2223">
        <v>224</v>
      </c>
      <c r="J16" s="2223">
        <v>231</v>
      </c>
      <c r="K16" s="2223">
        <v>261</v>
      </c>
      <c r="L16" s="2223">
        <v>212</v>
      </c>
      <c r="M16" s="2223">
        <v>23</v>
      </c>
      <c r="N16" s="2205"/>
      <c r="O16" s="2206"/>
      <c r="P16" s="2224"/>
      <c r="Q16" s="1747">
        <f>SUM(D16:G16)</f>
        <v>461</v>
      </c>
      <c r="R16" s="1747"/>
      <c r="S16" s="2214">
        <v>716</v>
      </c>
      <c r="T16" s="2214">
        <v>957</v>
      </c>
      <c r="U16" s="2214">
        <v>273</v>
      </c>
      <c r="V16" s="2208"/>
      <c r="W16" s="2209"/>
    </row>
    <row r="17" spans="1:23" s="718" customFormat="1" ht="10.5" customHeight="1">
      <c r="A17" s="2210"/>
      <c r="B17" s="2211"/>
      <c r="C17" s="2211" t="s">
        <v>164</v>
      </c>
      <c r="D17" s="1776">
        <v>-52</v>
      </c>
      <c r="E17" s="1743"/>
      <c r="F17" s="1722">
        <v>0</v>
      </c>
      <c r="G17" s="1722">
        <v>0</v>
      </c>
      <c r="H17" s="2223">
        <v>0</v>
      </c>
      <c r="I17" s="2223">
        <v>0</v>
      </c>
      <c r="J17" s="2223">
        <v>0</v>
      </c>
      <c r="K17" s="2223">
        <v>0</v>
      </c>
      <c r="L17" s="2223">
        <v>0</v>
      </c>
      <c r="M17" s="2223">
        <v>0</v>
      </c>
      <c r="N17" s="2205"/>
      <c r="O17" s="2206"/>
      <c r="P17" s="2224"/>
      <c r="Q17" s="1747">
        <f>SUM(D17:G17)</f>
        <v>-52</v>
      </c>
      <c r="R17" s="1747"/>
      <c r="S17" s="2214">
        <v>0</v>
      </c>
      <c r="T17" s="2214">
        <v>0</v>
      </c>
      <c r="U17" s="2214">
        <v>-61</v>
      </c>
      <c r="V17" s="2208"/>
      <c r="W17" s="2209"/>
    </row>
    <row r="18" spans="1:23" s="718" customFormat="1" ht="10.5" customHeight="1">
      <c r="A18" s="2212"/>
      <c r="B18" s="2211"/>
      <c r="C18" s="2211" t="s">
        <v>202</v>
      </c>
      <c r="D18" s="1776">
        <v>-7</v>
      </c>
      <c r="E18" s="1743"/>
      <c r="F18" s="1722">
        <v>7</v>
      </c>
      <c r="G18" s="1722">
        <v>3</v>
      </c>
      <c r="H18" s="2206">
        <v>-16</v>
      </c>
      <c r="I18" s="2206">
        <v>21</v>
      </c>
      <c r="J18" s="2206">
        <v>-8</v>
      </c>
      <c r="K18" s="2206">
        <v>-1</v>
      </c>
      <c r="L18" s="2206">
        <v>8</v>
      </c>
      <c r="M18" s="2206">
        <v>-9</v>
      </c>
      <c r="N18" s="2205"/>
      <c r="O18" s="2206"/>
      <c r="P18" s="2213"/>
      <c r="Q18" s="1747">
        <f>SUM(D18:G18)</f>
        <v>3</v>
      </c>
      <c r="R18" s="1747"/>
      <c r="S18" s="2214">
        <v>12</v>
      </c>
      <c r="T18" s="2214">
        <v>-4</v>
      </c>
      <c r="U18" s="2214">
        <v>1</v>
      </c>
      <c r="V18" s="2208"/>
      <c r="W18" s="2209"/>
    </row>
    <row r="19" spans="1:23" s="718" customFormat="1" ht="10.5" customHeight="1">
      <c r="A19" s="2215"/>
      <c r="B19" s="2492" t="s">
        <v>158</v>
      </c>
      <c r="C19" s="2492"/>
      <c r="D19" s="1833">
        <f>SUM(D12:D18)</f>
        <v>13201</v>
      </c>
      <c r="E19" s="1744"/>
      <c r="F19" s="2216">
        <f>SUM(F12:F18)</f>
        <v>13166</v>
      </c>
      <c r="G19" s="2216">
        <f aca="true" t="shared" si="1" ref="G19:M19">SUM(G12:G18)</f>
        <v>13070</v>
      </c>
      <c r="H19" s="2216">
        <f t="shared" si="1"/>
        <v>12548</v>
      </c>
      <c r="I19" s="2216">
        <f t="shared" si="1"/>
        <v>12197</v>
      </c>
      <c r="J19" s="2216">
        <f t="shared" si="1"/>
        <v>8509</v>
      </c>
      <c r="K19" s="2216">
        <f t="shared" si="1"/>
        <v>8286</v>
      </c>
      <c r="L19" s="2216">
        <f t="shared" si="1"/>
        <v>8026</v>
      </c>
      <c r="M19" s="2216">
        <f t="shared" si="1"/>
        <v>7806</v>
      </c>
      <c r="N19" s="2217"/>
      <c r="O19" s="2206"/>
      <c r="P19" s="2218"/>
      <c r="Q19" s="1744">
        <f>SUM(Q12:Q18)</f>
        <v>13201</v>
      </c>
      <c r="R19" s="1744"/>
      <c r="S19" s="2216">
        <f>SUM(S12:S18)</f>
        <v>12197</v>
      </c>
      <c r="T19" s="2216">
        <f>SUM(T12:T18)</f>
        <v>12548</v>
      </c>
      <c r="U19" s="2216">
        <f>SUM(U12:U18)</f>
        <v>8026</v>
      </c>
      <c r="V19" s="2219"/>
      <c r="W19" s="2209"/>
    </row>
    <row r="20" spans="1:23" s="718" customFormat="1" ht="10.5" customHeight="1">
      <c r="A20" s="2490" t="s">
        <v>166</v>
      </c>
      <c r="B20" s="2490"/>
      <c r="C20" s="2490"/>
      <c r="D20" s="1852"/>
      <c r="E20" s="1745"/>
      <c r="F20" s="2220"/>
      <c r="G20" s="2220"/>
      <c r="H20" s="2220"/>
      <c r="I20" s="2220"/>
      <c r="J20" s="2220"/>
      <c r="K20" s="2220"/>
      <c r="L20" s="2220"/>
      <c r="M20" s="2220"/>
      <c r="N20" s="2205"/>
      <c r="O20" s="2206"/>
      <c r="P20" s="2221"/>
      <c r="Q20" s="1749"/>
      <c r="R20" s="1749"/>
      <c r="S20" s="2206"/>
      <c r="T20" s="2206"/>
      <c r="U20" s="2206"/>
      <c r="V20" s="2208"/>
      <c r="W20" s="2209"/>
    </row>
    <row r="21" spans="1:23" s="718" customFormat="1" ht="10.5" customHeight="1">
      <c r="A21" s="2210"/>
      <c r="B21" s="2492" t="s">
        <v>146</v>
      </c>
      <c r="C21" s="2492"/>
      <c r="D21" s="1776">
        <f>F26</f>
        <v>137</v>
      </c>
      <c r="E21" s="1743"/>
      <c r="F21" s="1722">
        <v>135</v>
      </c>
      <c r="G21" s="1722">
        <v>137</v>
      </c>
      <c r="H21" s="2206">
        <v>137</v>
      </c>
      <c r="I21" s="2206">
        <v>65</v>
      </c>
      <c r="J21" s="2206">
        <v>65</v>
      </c>
      <c r="K21" s="2206">
        <v>72</v>
      </c>
      <c r="L21" s="2206">
        <v>73</v>
      </c>
      <c r="M21" s="2206">
        <v>74</v>
      </c>
      <c r="N21" s="2205"/>
      <c r="O21" s="2206"/>
      <c r="P21" s="2222"/>
      <c r="Q21" s="1749">
        <f>T26</f>
        <v>137</v>
      </c>
      <c r="R21" s="1749"/>
      <c r="S21" s="2206">
        <v>72</v>
      </c>
      <c r="T21" s="2206">
        <v>72</v>
      </c>
      <c r="U21" s="2206">
        <v>76</v>
      </c>
      <c r="V21" s="2208"/>
      <c r="W21" s="2209"/>
    </row>
    <row r="22" spans="1:23" s="718" customFormat="1" ht="21.75" customHeight="1">
      <c r="A22" s="2212"/>
      <c r="B22" s="2225"/>
      <c r="C22" s="2225" t="s">
        <v>744</v>
      </c>
      <c r="D22" s="1776">
        <v>0</v>
      </c>
      <c r="E22" s="1743"/>
      <c r="F22" s="1722">
        <v>0</v>
      </c>
      <c r="G22" s="1722">
        <v>0</v>
      </c>
      <c r="H22" s="2223">
        <v>0</v>
      </c>
      <c r="I22" s="2223">
        <v>72</v>
      </c>
      <c r="J22" s="2223">
        <v>0</v>
      </c>
      <c r="K22" s="2223">
        <v>0</v>
      </c>
      <c r="L22" s="2223">
        <v>0</v>
      </c>
      <c r="M22" s="2223">
        <v>0</v>
      </c>
      <c r="N22" s="2205"/>
      <c r="O22" s="2206"/>
      <c r="P22" s="2224"/>
      <c r="Q22" s="1750">
        <f>SUM(D22:G22)</f>
        <v>0</v>
      </c>
      <c r="R22" s="1750"/>
      <c r="S22" s="2223">
        <v>72</v>
      </c>
      <c r="T22" s="2223">
        <v>72</v>
      </c>
      <c r="U22" s="2223">
        <v>0</v>
      </c>
      <c r="V22" s="2208"/>
      <c r="W22" s="2209"/>
    </row>
    <row r="23" spans="1:23" s="718" customFormat="1" ht="21.75" customHeight="1">
      <c r="A23" s="2212"/>
      <c r="B23" s="2225"/>
      <c r="C23" s="2225" t="s">
        <v>853</v>
      </c>
      <c r="D23" s="1776">
        <v>9</v>
      </c>
      <c r="E23" s="1743"/>
      <c r="F23" s="1722">
        <v>9</v>
      </c>
      <c r="G23" s="1722">
        <v>5</v>
      </c>
      <c r="H23" s="2223">
        <v>3</v>
      </c>
      <c r="I23" s="2223">
        <v>3</v>
      </c>
      <c r="J23" s="2223">
        <v>1</v>
      </c>
      <c r="K23" s="2223">
        <v>0</v>
      </c>
      <c r="L23" s="2223">
        <v>2</v>
      </c>
      <c r="M23" s="2223">
        <v>1</v>
      </c>
      <c r="N23" s="2205"/>
      <c r="O23" s="2206"/>
      <c r="P23" s="2224"/>
      <c r="Q23" s="1750">
        <f>SUM(D23:G23)</f>
        <v>23</v>
      </c>
      <c r="R23" s="1750"/>
      <c r="S23" s="2223">
        <v>4</v>
      </c>
      <c r="T23" s="2223">
        <v>7</v>
      </c>
      <c r="U23" s="2223">
        <v>5</v>
      </c>
      <c r="V23" s="2208"/>
      <c r="W23" s="2209"/>
    </row>
    <row r="24" spans="1:23" s="718" customFormat="1" ht="20.25" customHeight="1">
      <c r="A24" s="2210"/>
      <c r="B24" s="2211"/>
      <c r="C24" s="2225" t="s">
        <v>854</v>
      </c>
      <c r="D24" s="1776">
        <v>-14</v>
      </c>
      <c r="E24" s="1743"/>
      <c r="F24" s="1722">
        <v>-4</v>
      </c>
      <c r="G24" s="1722">
        <v>-10</v>
      </c>
      <c r="H24" s="2223">
        <v>-3</v>
      </c>
      <c r="I24" s="2223">
        <v>-4</v>
      </c>
      <c r="J24" s="2223">
        <v>-1</v>
      </c>
      <c r="K24" s="2223">
        <v>-7</v>
      </c>
      <c r="L24" s="2223">
        <v>-2</v>
      </c>
      <c r="M24" s="2223">
        <v>-2</v>
      </c>
      <c r="N24" s="2205"/>
      <c r="O24" s="2206"/>
      <c r="P24" s="2224"/>
      <c r="Q24" s="1750">
        <f>SUM(D24:G24)</f>
        <v>-28</v>
      </c>
      <c r="R24" s="1750"/>
      <c r="S24" s="2223">
        <v>-12</v>
      </c>
      <c r="T24" s="2223">
        <v>-15</v>
      </c>
      <c r="U24" s="2223">
        <v>-9</v>
      </c>
      <c r="V24" s="2208"/>
      <c r="W24" s="2209"/>
    </row>
    <row r="25" spans="1:23" s="718" customFormat="1" ht="10.5" customHeight="1">
      <c r="A25" s="2212"/>
      <c r="B25" s="2211"/>
      <c r="C25" s="2211" t="s">
        <v>533</v>
      </c>
      <c r="D25" s="1776">
        <v>1</v>
      </c>
      <c r="E25" s="1743"/>
      <c r="F25" s="1722">
        <v>-3</v>
      </c>
      <c r="G25" s="1722">
        <v>3</v>
      </c>
      <c r="H25" s="2206">
        <v>0</v>
      </c>
      <c r="I25" s="2206">
        <v>1</v>
      </c>
      <c r="J25" s="2206">
        <v>0</v>
      </c>
      <c r="K25" s="2206">
        <v>0</v>
      </c>
      <c r="L25" s="2206">
        <v>-1</v>
      </c>
      <c r="M25" s="2206">
        <v>0</v>
      </c>
      <c r="N25" s="2205"/>
      <c r="O25" s="2206"/>
      <c r="P25" s="2222"/>
      <c r="Q25" s="1747">
        <f>SUM(D25:G25)</f>
        <v>1</v>
      </c>
      <c r="R25" s="1747"/>
      <c r="S25" s="2214">
        <v>1</v>
      </c>
      <c r="T25" s="2214">
        <v>1</v>
      </c>
      <c r="U25" s="2214">
        <v>0</v>
      </c>
      <c r="V25" s="2208"/>
      <c r="W25" s="2209"/>
    </row>
    <row r="26" spans="1:23" s="718" customFormat="1" ht="10.5" customHeight="1">
      <c r="A26" s="2215"/>
      <c r="B26" s="2491" t="s">
        <v>158</v>
      </c>
      <c r="C26" s="2491"/>
      <c r="D26" s="1833">
        <f>SUM(D21:D25)</f>
        <v>133</v>
      </c>
      <c r="E26" s="1744"/>
      <c r="F26" s="2216">
        <f>SUM(F21:F25)</f>
        <v>137</v>
      </c>
      <c r="G26" s="2216">
        <f aca="true" t="shared" si="2" ref="G26:M26">SUM(G21:G25)</f>
        <v>135</v>
      </c>
      <c r="H26" s="2216">
        <f t="shared" si="2"/>
        <v>137</v>
      </c>
      <c r="I26" s="2216">
        <f t="shared" si="2"/>
        <v>137</v>
      </c>
      <c r="J26" s="2216">
        <f t="shared" si="2"/>
        <v>65</v>
      </c>
      <c r="K26" s="2216">
        <f t="shared" si="2"/>
        <v>65</v>
      </c>
      <c r="L26" s="2216">
        <f t="shared" si="2"/>
        <v>72</v>
      </c>
      <c r="M26" s="2216">
        <f t="shared" si="2"/>
        <v>73</v>
      </c>
      <c r="N26" s="2217"/>
      <c r="O26" s="2206"/>
      <c r="P26" s="2218"/>
      <c r="Q26" s="1744">
        <f>SUM(Q21:Q25)</f>
        <v>133</v>
      </c>
      <c r="R26" s="1744"/>
      <c r="S26" s="2216">
        <f>SUM(S21:S25)</f>
        <v>137</v>
      </c>
      <c r="T26" s="2216">
        <f>SUM(T21:T25)</f>
        <v>137</v>
      </c>
      <c r="U26" s="2216">
        <f>SUM(U21:U25)</f>
        <v>72</v>
      </c>
      <c r="V26" s="2219"/>
      <c r="W26" s="2209"/>
    </row>
    <row r="27" spans="1:23" s="718" customFormat="1" ht="10.5" customHeight="1">
      <c r="A27" s="2490" t="s">
        <v>167</v>
      </c>
      <c r="B27" s="2490"/>
      <c r="C27" s="2490"/>
      <c r="D27" s="1852"/>
      <c r="E27" s="1745"/>
      <c r="F27" s="2220"/>
      <c r="G27" s="2220"/>
      <c r="H27" s="2220"/>
      <c r="I27" s="2220"/>
      <c r="J27" s="2220"/>
      <c r="K27" s="2220"/>
      <c r="L27" s="2220"/>
      <c r="M27" s="2220"/>
      <c r="N27" s="2226"/>
      <c r="O27" s="2206"/>
      <c r="P27" s="2221"/>
      <c r="Q27" s="1745"/>
      <c r="R27" s="1745"/>
      <c r="S27" s="2220"/>
      <c r="T27" s="2220"/>
      <c r="U27" s="2220"/>
      <c r="V27" s="2227"/>
      <c r="W27" s="2209"/>
    </row>
    <row r="28" spans="1:23" s="718" customFormat="1" ht="10.5" customHeight="1">
      <c r="A28" s="2210"/>
      <c r="B28" s="2492" t="s">
        <v>147</v>
      </c>
      <c r="C28" s="2492"/>
      <c r="D28" s="1776" t="s">
        <v>745</v>
      </c>
      <c r="E28" s="1743"/>
      <c r="F28" s="1722" t="s">
        <v>745</v>
      </c>
      <c r="G28" s="1722">
        <v>16101</v>
      </c>
      <c r="H28" s="1722">
        <v>15535</v>
      </c>
      <c r="I28" s="1722">
        <v>15011</v>
      </c>
      <c r="J28" s="1722">
        <v>14483</v>
      </c>
      <c r="K28" s="1722">
        <v>13584</v>
      </c>
      <c r="L28" s="1722">
        <v>13145</v>
      </c>
      <c r="M28" s="1722">
        <v>12197</v>
      </c>
      <c r="N28" s="2228"/>
      <c r="O28" s="2206"/>
      <c r="P28" s="2207"/>
      <c r="Q28" s="1743">
        <f>T38</f>
        <v>16101</v>
      </c>
      <c r="R28" s="1743"/>
      <c r="S28" s="1722">
        <v>13584</v>
      </c>
      <c r="T28" s="1722">
        <v>13584</v>
      </c>
      <c r="U28" s="1722">
        <v>11433</v>
      </c>
      <c r="V28" s="2229"/>
      <c r="W28" s="2209"/>
    </row>
    <row r="29" spans="1:23" s="718" customFormat="1" ht="10.5" customHeight="1">
      <c r="A29" s="2212"/>
      <c r="B29" s="2211"/>
      <c r="C29" s="2211" t="s">
        <v>653</v>
      </c>
      <c r="D29" s="1841" t="s">
        <v>745</v>
      </c>
      <c r="E29" s="1746"/>
      <c r="F29" s="2230" t="s">
        <v>745</v>
      </c>
      <c r="G29" s="2230">
        <v>-144</v>
      </c>
      <c r="H29" s="2231" t="s">
        <v>223</v>
      </c>
      <c r="I29" s="2231" t="s">
        <v>223</v>
      </c>
      <c r="J29" s="2231" t="s">
        <v>223</v>
      </c>
      <c r="K29" s="2231" t="s">
        <v>223</v>
      </c>
      <c r="L29" s="2231" t="s">
        <v>223</v>
      </c>
      <c r="M29" s="2231" t="s">
        <v>223</v>
      </c>
      <c r="N29" s="2232"/>
      <c r="O29" s="2206"/>
      <c r="P29" s="2233"/>
      <c r="Q29" s="1751">
        <v>-144</v>
      </c>
      <c r="R29" s="1751"/>
      <c r="S29" s="2231" t="s">
        <v>223</v>
      </c>
      <c r="T29" s="2231" t="s">
        <v>223</v>
      </c>
      <c r="U29" s="2231" t="s">
        <v>223</v>
      </c>
      <c r="V29" s="2234"/>
      <c r="W29" s="2209"/>
    </row>
    <row r="30" spans="1:23" s="718" customFormat="1" ht="10.5" customHeight="1">
      <c r="A30" s="2210"/>
      <c r="B30" s="2211"/>
      <c r="C30" s="2211" t="s">
        <v>200</v>
      </c>
      <c r="D30" s="1776">
        <f>F38</f>
        <v>17412</v>
      </c>
      <c r="E30" s="1743"/>
      <c r="F30" s="1722">
        <v>16701</v>
      </c>
      <c r="G30" s="1722">
        <f>SUM(G28:G29)</f>
        <v>15957</v>
      </c>
      <c r="H30" s="1722" t="s">
        <v>223</v>
      </c>
      <c r="I30" s="1722" t="s">
        <v>223</v>
      </c>
      <c r="J30" s="1722" t="s">
        <v>223</v>
      </c>
      <c r="K30" s="1722" t="s">
        <v>223</v>
      </c>
      <c r="L30" s="1722" t="s">
        <v>223</v>
      </c>
      <c r="M30" s="1722" t="s">
        <v>223</v>
      </c>
      <c r="N30" s="2228"/>
      <c r="O30" s="2206"/>
      <c r="P30" s="2207"/>
      <c r="Q30" s="1743">
        <f>SUM(Q28:Q29)</f>
        <v>15957</v>
      </c>
      <c r="R30" s="1743"/>
      <c r="S30" s="1722" t="s">
        <v>223</v>
      </c>
      <c r="T30" s="1722" t="s">
        <v>223</v>
      </c>
      <c r="U30" s="1722" t="s">
        <v>223</v>
      </c>
      <c r="V30" s="2229"/>
      <c r="W30" s="2209"/>
    </row>
    <row r="31" spans="1:23" s="718" customFormat="1" ht="10.5" customHeight="1">
      <c r="A31" s="2212"/>
      <c r="B31" s="2211"/>
      <c r="C31" s="2211" t="s">
        <v>527</v>
      </c>
      <c r="D31" s="1776">
        <v>1365</v>
      </c>
      <c r="E31" s="1743"/>
      <c r="F31" s="1722">
        <v>1313</v>
      </c>
      <c r="G31" s="1722">
        <v>1323</v>
      </c>
      <c r="H31" s="2223">
        <v>1159</v>
      </c>
      <c r="I31" s="2223">
        <v>1093</v>
      </c>
      <c r="J31" s="2223">
        <v>1045</v>
      </c>
      <c r="K31" s="2223">
        <v>1402</v>
      </c>
      <c r="L31" s="2223">
        <v>927</v>
      </c>
      <c r="M31" s="2223">
        <v>1435</v>
      </c>
      <c r="N31" s="2205"/>
      <c r="O31" s="2206"/>
      <c r="P31" s="2224"/>
      <c r="Q31" s="1750">
        <f>SUM(D31:G31)</f>
        <v>4001</v>
      </c>
      <c r="R31" s="1750"/>
      <c r="S31" s="2223">
        <v>3540</v>
      </c>
      <c r="T31" s="2223">
        <v>4699</v>
      </c>
      <c r="U31" s="2223">
        <v>4275</v>
      </c>
      <c r="V31" s="2208"/>
      <c r="W31" s="2209"/>
    </row>
    <row r="32" spans="1:23" s="718" customFormat="1" ht="10.5" customHeight="1">
      <c r="A32" s="2210"/>
      <c r="B32" s="2235"/>
      <c r="C32" s="2235" t="s">
        <v>198</v>
      </c>
      <c r="D32" s="1843"/>
      <c r="E32" s="1747"/>
      <c r="F32" s="2214"/>
      <c r="G32" s="2214"/>
      <c r="H32" s="2206"/>
      <c r="I32" s="2206"/>
      <c r="J32" s="2206"/>
      <c r="K32" s="2206"/>
      <c r="L32" s="2206"/>
      <c r="M32" s="2206"/>
      <c r="N32" s="2205"/>
      <c r="O32" s="2206"/>
      <c r="P32" s="2213"/>
      <c r="Q32" s="1749"/>
      <c r="R32" s="1749"/>
      <c r="S32" s="2206"/>
      <c r="T32" s="2206"/>
      <c r="U32" s="2206"/>
      <c r="V32" s="2208"/>
      <c r="W32" s="2209"/>
    </row>
    <row r="33" spans="1:23" s="718" customFormat="1" ht="10.5" customHeight="1">
      <c r="A33" s="2236"/>
      <c r="B33" s="2236"/>
      <c r="C33" s="2237" t="s">
        <v>749</v>
      </c>
      <c r="D33" s="1776">
        <v>-23</v>
      </c>
      <c r="E33" s="1743"/>
      <c r="F33" s="1722">
        <v>-24</v>
      </c>
      <c r="G33" s="1722">
        <v>-18</v>
      </c>
      <c r="H33" s="2206">
        <v>-24</v>
      </c>
      <c r="I33" s="2206">
        <v>-9</v>
      </c>
      <c r="J33" s="2206">
        <v>-10</v>
      </c>
      <c r="K33" s="2206">
        <v>-9</v>
      </c>
      <c r="L33" s="2206">
        <v>-10</v>
      </c>
      <c r="M33" s="2206">
        <v>-9</v>
      </c>
      <c r="N33" s="2205"/>
      <c r="O33" s="2206"/>
      <c r="P33" s="2222"/>
      <c r="Q33" s="1743">
        <f>SUM(D33:G33)</f>
        <v>-65</v>
      </c>
      <c r="R33" s="1743"/>
      <c r="S33" s="1722">
        <v>-28</v>
      </c>
      <c r="T33" s="1722">
        <v>-52</v>
      </c>
      <c r="U33" s="1722">
        <v>-38</v>
      </c>
      <c r="V33" s="2238"/>
      <c r="W33" s="2209"/>
    </row>
    <row r="34" spans="1:23" s="718" customFormat="1" ht="10.5" customHeight="1">
      <c r="A34" s="2239"/>
      <c r="B34" s="2239"/>
      <c r="C34" s="2211" t="s">
        <v>750</v>
      </c>
      <c r="D34" s="1776">
        <v>-589</v>
      </c>
      <c r="E34" s="1743"/>
      <c r="F34" s="1722">
        <v>-591</v>
      </c>
      <c r="G34" s="1722">
        <v>-574</v>
      </c>
      <c r="H34" s="2223">
        <v>-569</v>
      </c>
      <c r="I34" s="2223">
        <v>-551</v>
      </c>
      <c r="J34" s="2223">
        <v>-508</v>
      </c>
      <c r="K34" s="2223">
        <v>-493</v>
      </c>
      <c r="L34" s="2223">
        <v>-478</v>
      </c>
      <c r="M34" s="2223">
        <v>-478</v>
      </c>
      <c r="N34" s="2205"/>
      <c r="O34" s="2206"/>
      <c r="P34" s="2224"/>
      <c r="Q34" s="1743">
        <f>SUM(D34:G34)</f>
        <v>-1754</v>
      </c>
      <c r="R34" s="1743"/>
      <c r="S34" s="1722">
        <v>-1552</v>
      </c>
      <c r="T34" s="1722">
        <v>-2121</v>
      </c>
      <c r="U34" s="1722">
        <v>-1879</v>
      </c>
      <c r="V34" s="2238"/>
      <c r="W34" s="2209"/>
    </row>
    <row r="35" spans="1:23" s="718" customFormat="1" ht="10.5" customHeight="1">
      <c r="A35" s="2212"/>
      <c r="B35" s="2211"/>
      <c r="C35" s="2211" t="s">
        <v>172</v>
      </c>
      <c r="D35" s="1776">
        <v>-150</v>
      </c>
      <c r="E35" s="1743"/>
      <c r="F35" s="1722">
        <v>0</v>
      </c>
      <c r="G35" s="1722">
        <v>0</v>
      </c>
      <c r="H35" s="2223">
        <v>0</v>
      </c>
      <c r="I35" s="2223">
        <v>0</v>
      </c>
      <c r="J35" s="2223">
        <v>0</v>
      </c>
      <c r="K35" s="2223">
        <v>0</v>
      </c>
      <c r="L35" s="2223">
        <v>0</v>
      </c>
      <c r="M35" s="2223">
        <v>0</v>
      </c>
      <c r="N35" s="2205"/>
      <c r="O35" s="2206"/>
      <c r="P35" s="2224"/>
      <c r="Q35" s="1743">
        <f>SUM(D35:G35)</f>
        <v>-150</v>
      </c>
      <c r="R35" s="1743"/>
      <c r="S35" s="1722">
        <v>0</v>
      </c>
      <c r="T35" s="1722">
        <v>0</v>
      </c>
      <c r="U35" s="1722">
        <v>-209</v>
      </c>
      <c r="V35" s="2238"/>
      <c r="W35" s="2209"/>
    </row>
    <row r="36" spans="1:23" s="718" customFormat="1" ht="19.5" customHeight="1">
      <c r="A36" s="2212"/>
      <c r="B36" s="2225"/>
      <c r="C36" s="2225" t="s">
        <v>751</v>
      </c>
      <c r="D36" s="1776">
        <v>15</v>
      </c>
      <c r="E36" s="1743"/>
      <c r="F36" s="1722">
        <v>16</v>
      </c>
      <c r="G36" s="1722">
        <v>17</v>
      </c>
      <c r="H36" s="2223" t="s">
        <v>223</v>
      </c>
      <c r="I36" s="2223" t="s">
        <v>223</v>
      </c>
      <c r="J36" s="2223" t="s">
        <v>223</v>
      </c>
      <c r="K36" s="2223" t="s">
        <v>223</v>
      </c>
      <c r="L36" s="2223" t="s">
        <v>223</v>
      </c>
      <c r="M36" s="2223" t="s">
        <v>223</v>
      </c>
      <c r="N36" s="2205"/>
      <c r="O36" s="2206"/>
      <c r="P36" s="2224"/>
      <c r="Q36" s="1743">
        <f>SUM(D36:G36)</f>
        <v>48</v>
      </c>
      <c r="R36" s="1743"/>
      <c r="S36" s="1722" t="s">
        <v>223</v>
      </c>
      <c r="T36" s="1722" t="s">
        <v>223</v>
      </c>
      <c r="U36" s="1722" t="s">
        <v>223</v>
      </c>
      <c r="V36" s="2238"/>
      <c r="W36" s="2209"/>
    </row>
    <row r="37" spans="1:23" s="718" customFormat="1" ht="10.5" customHeight="1">
      <c r="A37" s="2212"/>
      <c r="B37" s="2211"/>
      <c r="C37" s="2211" t="s">
        <v>533</v>
      </c>
      <c r="D37" s="1776">
        <v>21</v>
      </c>
      <c r="E37" s="2240" t="s">
        <v>154</v>
      </c>
      <c r="F37" s="1722">
        <v>-3</v>
      </c>
      <c r="G37" s="1722">
        <v>-4</v>
      </c>
      <c r="H37" s="2206">
        <v>0</v>
      </c>
      <c r="I37" s="2206">
        <v>-9</v>
      </c>
      <c r="J37" s="2206">
        <v>1</v>
      </c>
      <c r="K37" s="2206">
        <v>-1</v>
      </c>
      <c r="L37" s="2206">
        <v>0</v>
      </c>
      <c r="M37" s="2206">
        <v>0</v>
      </c>
      <c r="N37" s="2205"/>
      <c r="O37" s="2206"/>
      <c r="P37" s="2213"/>
      <c r="Q37" s="1749">
        <f>SUM(D37:G37)</f>
        <v>14</v>
      </c>
      <c r="R37" s="2241" t="s">
        <v>154</v>
      </c>
      <c r="S37" s="2206">
        <v>-9</v>
      </c>
      <c r="T37" s="2206">
        <v>-9</v>
      </c>
      <c r="U37" s="2206">
        <v>2</v>
      </c>
      <c r="V37" s="2208"/>
      <c r="W37" s="2209"/>
    </row>
    <row r="38" spans="1:23" s="718" customFormat="1" ht="10.5" customHeight="1">
      <c r="A38" s="2242"/>
      <c r="B38" s="2497" t="s">
        <v>158</v>
      </c>
      <c r="C38" s="2497"/>
      <c r="D38" s="1833">
        <f>SUM(D30:D37)</f>
        <v>18051</v>
      </c>
      <c r="E38" s="1744"/>
      <c r="F38" s="2216">
        <f>SUM(F30:F37)</f>
        <v>17412</v>
      </c>
      <c r="G38" s="2216">
        <f>SUM(G30:G37)</f>
        <v>16701</v>
      </c>
      <c r="H38" s="2216">
        <f>SUM(H30:H37)+H28</f>
        <v>16101</v>
      </c>
      <c r="I38" s="2216">
        <f>SUM(I30:I37)+I28</f>
        <v>15535</v>
      </c>
      <c r="J38" s="2216">
        <f>SUM(J30:J37)+J28</f>
        <v>15011</v>
      </c>
      <c r="K38" s="2216">
        <f>SUM(K30:K37)+K28</f>
        <v>14483</v>
      </c>
      <c r="L38" s="2216">
        <f>SUM(L30:L37)+L28</f>
        <v>13584</v>
      </c>
      <c r="M38" s="2216">
        <f>SUM(M30:M37)+M28</f>
        <v>13145</v>
      </c>
      <c r="N38" s="2217"/>
      <c r="O38" s="2206"/>
      <c r="P38" s="2218"/>
      <c r="Q38" s="1744">
        <f>SUM(Q30:Q37)</f>
        <v>18051</v>
      </c>
      <c r="R38" s="1744"/>
      <c r="S38" s="2216">
        <f>SUM(S30:S37)+S28</f>
        <v>15535</v>
      </c>
      <c r="T38" s="2216">
        <f>SUM(T30:T37)+T28</f>
        <v>16101</v>
      </c>
      <c r="U38" s="2216">
        <f>SUM(U30:U37)+U28</f>
        <v>13584</v>
      </c>
      <c r="V38" s="2219"/>
      <c r="W38" s="2209"/>
    </row>
    <row r="39" spans="1:23" ht="6" customHeight="1">
      <c r="A39" s="2243"/>
      <c r="B39" s="2243"/>
      <c r="C39" s="2243"/>
      <c r="D39" s="2243"/>
      <c r="E39" s="2243"/>
      <c r="F39" s="2244"/>
      <c r="G39" s="2245"/>
      <c r="H39" s="2245"/>
      <c r="I39" s="2245"/>
      <c r="J39" s="2245"/>
      <c r="K39" s="2245"/>
      <c r="L39" s="2245"/>
      <c r="M39" s="2245"/>
      <c r="N39" s="2245"/>
      <c r="O39" s="2245"/>
      <c r="P39" s="2246"/>
      <c r="Q39" s="2245"/>
      <c r="R39" s="2245"/>
      <c r="S39" s="2245"/>
      <c r="T39" s="2245"/>
      <c r="U39" s="2243"/>
      <c r="V39" s="2247"/>
      <c r="W39" s="2243"/>
    </row>
    <row r="40" spans="1:23" s="725" customFormat="1" ht="8.25" customHeight="1">
      <c r="A40" s="2496" t="s">
        <v>173</v>
      </c>
      <c r="B40" s="2496"/>
      <c r="C40" s="2496"/>
      <c r="D40" s="2496"/>
      <c r="E40" s="2496"/>
      <c r="F40" s="2496"/>
      <c r="G40" s="2496"/>
      <c r="H40" s="2496"/>
      <c r="I40" s="2496"/>
      <c r="J40" s="2496"/>
      <c r="K40" s="2496"/>
      <c r="L40" s="2496"/>
      <c r="M40" s="2496"/>
      <c r="N40" s="2496"/>
      <c r="O40" s="2496"/>
      <c r="P40" s="2496"/>
      <c r="Q40" s="2496"/>
      <c r="R40" s="2496"/>
      <c r="S40" s="2496"/>
      <c r="T40" s="2496"/>
      <c r="U40" s="2496"/>
      <c r="V40" s="2496"/>
      <c r="W40" s="2248"/>
    </row>
    <row r="41" spans="1:23" s="725" customFormat="1" ht="6.75" customHeight="1">
      <c r="A41" s="2494"/>
      <c r="B41" s="2494"/>
      <c r="C41" s="2494"/>
      <c r="D41" s="2494"/>
      <c r="E41" s="2494"/>
      <c r="F41" s="2494"/>
      <c r="G41" s="2494"/>
      <c r="H41" s="2494"/>
      <c r="I41" s="2494"/>
      <c r="J41" s="2494"/>
      <c r="K41" s="2494"/>
      <c r="L41" s="2494"/>
      <c r="M41" s="2494"/>
      <c r="N41" s="2494"/>
      <c r="O41" s="2494"/>
      <c r="P41" s="2494"/>
      <c r="Q41" s="2494"/>
      <c r="R41" s="2494"/>
      <c r="S41" s="2494"/>
      <c r="T41" s="2494"/>
      <c r="U41" s="2494"/>
      <c r="V41" s="2494"/>
      <c r="W41" s="2248"/>
    </row>
    <row r="42" spans="1:23" s="725" customFormat="1" ht="9" customHeight="1">
      <c r="A42" s="2493" t="s">
        <v>55</v>
      </c>
      <c r="B42" s="2493"/>
      <c r="C42" s="2493"/>
      <c r="D42" s="2493"/>
      <c r="E42" s="2493"/>
      <c r="F42" s="2493"/>
      <c r="G42" s="2493"/>
      <c r="H42" s="2493"/>
      <c r="I42" s="2493"/>
      <c r="J42" s="2493"/>
      <c r="K42" s="2493"/>
      <c r="L42" s="2493"/>
      <c r="M42" s="2493"/>
      <c r="N42" s="2493"/>
      <c r="O42" s="2493"/>
      <c r="P42" s="2493"/>
      <c r="Q42" s="2493"/>
      <c r="R42" s="2493"/>
      <c r="S42" s="2493"/>
      <c r="T42" s="2493"/>
      <c r="U42" s="2493"/>
      <c r="V42" s="2493"/>
      <c r="W42" s="2248"/>
    </row>
  </sheetData>
  <sheetProtection/>
  <mergeCells count="18">
    <mergeCell ref="A42:V42"/>
    <mergeCell ref="A41:V41"/>
    <mergeCell ref="F3:M3"/>
    <mergeCell ref="A40:V40"/>
    <mergeCell ref="B21:C21"/>
    <mergeCell ref="B19:C19"/>
    <mergeCell ref="B28:C28"/>
    <mergeCell ref="B38:C38"/>
    <mergeCell ref="A1:V1"/>
    <mergeCell ref="A3:C3"/>
    <mergeCell ref="A20:C20"/>
    <mergeCell ref="A27:C27"/>
    <mergeCell ref="B26:C26"/>
    <mergeCell ref="A6:C6"/>
    <mergeCell ref="B10:C10"/>
    <mergeCell ref="A11:C11"/>
    <mergeCell ref="B7:C7"/>
    <mergeCell ref="B12:C12"/>
  </mergeCells>
  <printOptions horizontalCentered="1"/>
  <pageMargins left="0.2362204724409449" right="0.2362204724409449" top="0.2755905511811024" bottom="0.2362204724409449" header="0.11811023622047245" footer="0.11811023622047245"/>
  <pageSetup horizontalDpi="600" verticalDpi="600" orientation="landscape" scale="91" r:id="rId1"/>
</worksheet>
</file>

<file path=xl/worksheets/sheet23.xml><?xml version="1.0" encoding="utf-8"?>
<worksheet xmlns="http://schemas.openxmlformats.org/spreadsheetml/2006/main" xmlns:r="http://schemas.openxmlformats.org/officeDocument/2006/relationships">
  <dimension ref="A1:T52"/>
  <sheetViews>
    <sheetView zoomScalePageLayoutView="0" workbookViewId="0" topLeftCell="A1">
      <selection activeCell="O14" sqref="O14"/>
    </sheetView>
  </sheetViews>
  <sheetFormatPr defaultColWidth="9.140625" defaultRowHeight="12.75"/>
  <cols>
    <col min="1" max="1" width="2.7109375" style="726" customWidth="1"/>
    <col min="2" max="2" width="2.140625" style="726" customWidth="1"/>
    <col min="3" max="3" width="62.00390625" style="726" customWidth="1"/>
    <col min="4" max="4" width="7.8515625" style="726" bestFit="1" customWidth="1"/>
    <col min="5" max="5" width="6.140625" style="727" customWidth="1"/>
    <col min="6" max="12" width="6.140625" style="728" customWidth="1"/>
    <col min="13" max="13" width="1.28515625" style="728" customWidth="1"/>
    <col min="14" max="14" width="1.7109375" style="728" customWidth="1"/>
    <col min="15" max="15" width="1.28515625" style="729" customWidth="1"/>
    <col min="16" max="16" width="7.140625" style="728" customWidth="1"/>
    <col min="17" max="18" width="6.140625" style="728" customWidth="1"/>
    <col min="19" max="19" width="6.140625" style="726" customWidth="1"/>
    <col min="20" max="20" width="1.28515625" style="730" customWidth="1"/>
    <col min="21" max="22" width="9.140625" style="726" customWidth="1"/>
    <col min="23" max="23" width="9.140625" style="731" customWidth="1"/>
    <col min="24" max="25" width="9.140625" style="732" customWidth="1"/>
    <col min="26" max="33" width="9.140625" style="726" customWidth="1"/>
    <col min="34" max="34" width="9.140625" style="733" customWidth="1"/>
    <col min="35" max="35" width="9.140625" style="732" customWidth="1"/>
    <col min="36" max="36" width="9.140625" style="726" customWidth="1"/>
    <col min="37" max="16384" width="9.140625" style="726" customWidth="1"/>
  </cols>
  <sheetData>
    <row r="1" spans="1:20" ht="15.75" customHeight="1">
      <c r="A1" s="2489" t="s">
        <v>324</v>
      </c>
      <c r="B1" s="2489"/>
      <c r="C1" s="2489"/>
      <c r="D1" s="2489"/>
      <c r="E1" s="2489"/>
      <c r="F1" s="2489"/>
      <c r="G1" s="2489"/>
      <c r="H1" s="2489"/>
      <c r="I1" s="2489"/>
      <c r="J1" s="2489"/>
      <c r="K1" s="2489"/>
      <c r="L1" s="2489"/>
      <c r="M1" s="2489"/>
      <c r="N1" s="2489"/>
      <c r="O1" s="2489"/>
      <c r="P1" s="2489"/>
      <c r="Q1" s="2489"/>
      <c r="R1" s="2489"/>
      <c r="S1" s="2489"/>
      <c r="T1" s="2489"/>
    </row>
    <row r="2" spans="1:20" ht="8.25" customHeight="1">
      <c r="A2" s="713"/>
      <c r="B2" s="713"/>
      <c r="C2" s="713"/>
      <c r="D2" s="714"/>
      <c r="E2" s="714"/>
      <c r="F2" s="714"/>
      <c r="G2" s="714"/>
      <c r="H2" s="714"/>
      <c r="I2" s="714"/>
      <c r="J2" s="714"/>
      <c r="K2" s="714"/>
      <c r="L2" s="714"/>
      <c r="M2" s="715"/>
      <c r="N2" s="714"/>
      <c r="O2" s="714"/>
      <c r="P2" s="716"/>
      <c r="Q2" s="716"/>
      <c r="R2" s="716"/>
      <c r="S2" s="716"/>
      <c r="T2" s="716"/>
    </row>
    <row r="3" spans="1:20" s="718" customFormat="1" ht="10.5" customHeight="1">
      <c r="A3" s="2338" t="s">
        <v>511</v>
      </c>
      <c r="B3" s="2338"/>
      <c r="C3" s="2338"/>
      <c r="D3" s="719"/>
      <c r="E3" s="2495"/>
      <c r="F3" s="2495"/>
      <c r="G3" s="2495"/>
      <c r="H3" s="2495"/>
      <c r="I3" s="2495"/>
      <c r="J3" s="2495"/>
      <c r="K3" s="2495"/>
      <c r="L3" s="2495"/>
      <c r="M3" s="305"/>
      <c r="N3" s="639"/>
      <c r="O3" s="303"/>
      <c r="P3" s="1633" t="s">
        <v>740</v>
      </c>
      <c r="Q3" s="61" t="s">
        <v>22</v>
      </c>
      <c r="R3" s="61" t="s">
        <v>22</v>
      </c>
      <c r="S3" s="61" t="s">
        <v>23</v>
      </c>
      <c r="T3" s="186"/>
    </row>
    <row r="4" spans="1:20" s="718" customFormat="1" ht="10.5" customHeight="1">
      <c r="A4" s="309"/>
      <c r="B4" s="309"/>
      <c r="C4" s="309"/>
      <c r="D4" s="63" t="s">
        <v>838</v>
      </c>
      <c r="E4" s="64" t="s">
        <v>733</v>
      </c>
      <c r="F4" s="64" t="s">
        <v>238</v>
      </c>
      <c r="G4" s="64" t="s">
        <v>512</v>
      </c>
      <c r="H4" s="64" t="s">
        <v>513</v>
      </c>
      <c r="I4" s="64" t="s">
        <v>514</v>
      </c>
      <c r="J4" s="64" t="s">
        <v>515</v>
      </c>
      <c r="K4" s="64" t="s">
        <v>516</v>
      </c>
      <c r="L4" s="64" t="s">
        <v>517</v>
      </c>
      <c r="M4" s="310"/>
      <c r="N4" s="178"/>
      <c r="O4" s="311"/>
      <c r="P4" s="1634" t="s">
        <v>837</v>
      </c>
      <c r="Q4" s="64" t="s">
        <v>837</v>
      </c>
      <c r="R4" s="64" t="s">
        <v>24</v>
      </c>
      <c r="S4" s="64" t="s">
        <v>24</v>
      </c>
      <c r="T4" s="65"/>
    </row>
    <row r="5" spans="1:20" s="718" customFormat="1" ht="3.75" customHeight="1">
      <c r="A5" s="720"/>
      <c r="B5" s="720"/>
      <c r="C5" s="720"/>
      <c r="D5" s="59"/>
      <c r="E5" s="59"/>
      <c r="F5" s="59"/>
      <c r="G5" s="59"/>
      <c r="H5" s="59"/>
      <c r="I5" s="59"/>
      <c r="J5" s="59"/>
      <c r="K5" s="59"/>
      <c r="L5" s="59"/>
      <c r="M5" s="59"/>
      <c r="N5" s="59"/>
      <c r="O5" s="59"/>
      <c r="P5" s="662"/>
      <c r="Q5" s="628"/>
      <c r="R5" s="628"/>
      <c r="S5" s="628"/>
      <c r="T5" s="59"/>
    </row>
    <row r="6" spans="1:20" s="718" customFormat="1" ht="10.5" customHeight="1">
      <c r="A6" s="2350" t="s">
        <v>325</v>
      </c>
      <c r="B6" s="2350"/>
      <c r="C6" s="2350"/>
      <c r="D6" s="442"/>
      <c r="E6" s="446"/>
      <c r="F6" s="446"/>
      <c r="G6" s="446"/>
      <c r="H6" s="446"/>
      <c r="I6" s="446"/>
      <c r="J6" s="446"/>
      <c r="K6" s="446"/>
      <c r="L6" s="446"/>
      <c r="M6" s="444"/>
      <c r="N6" s="113"/>
      <c r="O6" s="723"/>
      <c r="P6" s="1656"/>
      <c r="Q6" s="443"/>
      <c r="R6" s="443"/>
      <c r="S6" s="443"/>
      <c r="T6" s="403"/>
    </row>
    <row r="7" spans="1:20" s="718" customFormat="1" ht="19.5" customHeight="1">
      <c r="A7" s="2508" t="s">
        <v>654</v>
      </c>
      <c r="B7" s="2509"/>
      <c r="C7" s="2509"/>
      <c r="D7" s="112"/>
      <c r="E7" s="113"/>
      <c r="F7" s="113"/>
      <c r="G7" s="113"/>
      <c r="H7" s="113"/>
      <c r="I7" s="113"/>
      <c r="J7" s="113"/>
      <c r="K7" s="113"/>
      <c r="L7" s="113"/>
      <c r="M7" s="92"/>
      <c r="N7" s="113"/>
      <c r="O7" s="441"/>
      <c r="P7" s="622"/>
      <c r="Q7" s="183"/>
      <c r="R7" s="183"/>
      <c r="S7" s="183"/>
      <c r="T7" s="325"/>
    </row>
    <row r="8" spans="1:20" s="718" customFormat="1" ht="10.5" customHeight="1">
      <c r="A8" s="1073"/>
      <c r="B8" s="2500" t="s">
        <v>308</v>
      </c>
      <c r="C8" s="2500"/>
      <c r="D8" s="112"/>
      <c r="E8" s="113"/>
      <c r="F8" s="113"/>
      <c r="G8" s="113"/>
      <c r="H8" s="113"/>
      <c r="I8" s="113"/>
      <c r="J8" s="113"/>
      <c r="K8" s="113"/>
      <c r="L8" s="113"/>
      <c r="M8" s="92"/>
      <c r="N8" s="113"/>
      <c r="O8" s="441"/>
      <c r="P8" s="622"/>
      <c r="Q8" s="183"/>
      <c r="R8" s="183"/>
      <c r="S8" s="183"/>
      <c r="T8" s="325"/>
    </row>
    <row r="9" spans="1:20" s="718" customFormat="1" ht="10.5" customHeight="1">
      <c r="A9" s="650"/>
      <c r="B9" s="650"/>
      <c r="C9" s="302" t="s">
        <v>146</v>
      </c>
      <c r="D9" s="1776">
        <f>E11</f>
        <v>692</v>
      </c>
      <c r="E9" s="91">
        <v>156</v>
      </c>
      <c r="F9" s="91">
        <v>738</v>
      </c>
      <c r="G9" s="91">
        <v>307</v>
      </c>
      <c r="H9" s="91">
        <v>1364</v>
      </c>
      <c r="I9" s="91">
        <v>861</v>
      </c>
      <c r="J9" s="91">
        <v>1114</v>
      </c>
      <c r="K9" s="91">
        <v>891</v>
      </c>
      <c r="L9" s="91">
        <v>805</v>
      </c>
      <c r="M9" s="1075"/>
      <c r="N9" s="113"/>
      <c r="O9" s="378"/>
      <c r="P9" s="1743">
        <f>R11</f>
        <v>738</v>
      </c>
      <c r="Q9" s="91">
        <v>1114</v>
      </c>
      <c r="R9" s="91">
        <v>1114</v>
      </c>
      <c r="S9" s="91">
        <v>1035</v>
      </c>
      <c r="T9" s="1076"/>
    </row>
    <row r="10" spans="1:20" s="718" customFormat="1" ht="10.5" customHeight="1">
      <c r="A10" s="94"/>
      <c r="B10" s="94"/>
      <c r="C10" s="659" t="s">
        <v>752</v>
      </c>
      <c r="D10" s="1776">
        <v>151</v>
      </c>
      <c r="E10" s="91">
        <v>536</v>
      </c>
      <c r="F10" s="91">
        <v>-582</v>
      </c>
      <c r="G10" s="113">
        <v>431</v>
      </c>
      <c r="H10" s="113">
        <v>-1057</v>
      </c>
      <c r="I10" s="113">
        <v>503</v>
      </c>
      <c r="J10" s="113">
        <v>-253</v>
      </c>
      <c r="K10" s="113">
        <v>223</v>
      </c>
      <c r="L10" s="113">
        <v>86</v>
      </c>
      <c r="M10" s="92"/>
      <c r="N10" s="113"/>
      <c r="O10" s="441"/>
      <c r="P10" s="1749">
        <f>SUM(D10:F10)</f>
        <v>105</v>
      </c>
      <c r="Q10" s="113">
        <v>-807</v>
      </c>
      <c r="R10" s="113">
        <v>-376</v>
      </c>
      <c r="S10" s="113">
        <v>79</v>
      </c>
      <c r="T10" s="325"/>
    </row>
    <row r="11" spans="1:20" s="718" customFormat="1" ht="10.5" customHeight="1">
      <c r="A11" s="1077"/>
      <c r="B11" s="1078"/>
      <c r="C11" s="1079" t="s">
        <v>158</v>
      </c>
      <c r="D11" s="1833">
        <f>SUM(D9:D10)</f>
        <v>843</v>
      </c>
      <c r="E11" s="107">
        <f>SUM(E9:E10)</f>
        <v>692</v>
      </c>
      <c r="F11" s="107">
        <f aca="true" t="shared" si="0" ref="F11:L11">SUM(F9:F10)</f>
        <v>156</v>
      </c>
      <c r="G11" s="107">
        <f t="shared" si="0"/>
        <v>738</v>
      </c>
      <c r="H11" s="107">
        <f t="shared" si="0"/>
        <v>307</v>
      </c>
      <c r="I11" s="107">
        <f t="shared" si="0"/>
        <v>1364</v>
      </c>
      <c r="J11" s="107">
        <f t="shared" si="0"/>
        <v>861</v>
      </c>
      <c r="K11" s="107">
        <f t="shared" si="0"/>
        <v>1114</v>
      </c>
      <c r="L11" s="107">
        <f t="shared" si="0"/>
        <v>891</v>
      </c>
      <c r="M11" s="108"/>
      <c r="N11" s="113"/>
      <c r="O11" s="407"/>
      <c r="P11" s="1744">
        <f>SUM(P9:P10)</f>
        <v>843</v>
      </c>
      <c r="Q11" s="590">
        <f>SUM(Q9:Q10)</f>
        <v>307</v>
      </c>
      <c r="R11" s="590">
        <f>SUM(R9:R10)</f>
        <v>738</v>
      </c>
      <c r="S11" s="590">
        <f>SUM(S9:S10)</f>
        <v>1114</v>
      </c>
      <c r="T11" s="115"/>
    </row>
    <row r="12" spans="1:20" s="718" customFormat="1" ht="10.5" customHeight="1">
      <c r="A12" s="1080"/>
      <c r="B12" s="2499" t="s">
        <v>326</v>
      </c>
      <c r="C12" s="2499"/>
      <c r="D12" s="1832"/>
      <c r="E12" s="113"/>
      <c r="F12" s="113"/>
      <c r="G12" s="113"/>
      <c r="H12" s="113"/>
      <c r="I12" s="113"/>
      <c r="J12" s="113"/>
      <c r="K12" s="113"/>
      <c r="L12" s="113"/>
      <c r="M12" s="92"/>
      <c r="N12" s="113"/>
      <c r="O12" s="441"/>
      <c r="P12" s="1749"/>
      <c r="Q12" s="183"/>
      <c r="R12" s="183"/>
      <c r="S12" s="183"/>
      <c r="T12" s="325"/>
    </row>
    <row r="13" spans="1:20" s="718" customFormat="1" ht="18.75" customHeight="1">
      <c r="A13" s="1073"/>
      <c r="B13" s="1074"/>
      <c r="C13" s="1546" t="s">
        <v>858</v>
      </c>
      <c r="D13" s="1832"/>
      <c r="E13" s="113"/>
      <c r="F13" s="113"/>
      <c r="G13" s="113"/>
      <c r="H13" s="113"/>
      <c r="I13" s="113"/>
      <c r="J13" s="113"/>
      <c r="K13" s="113"/>
      <c r="L13" s="113"/>
      <c r="M13" s="92"/>
      <c r="N13" s="113"/>
      <c r="O13" s="441"/>
      <c r="P13" s="1749"/>
      <c r="Q13" s="113"/>
      <c r="R13" s="113"/>
      <c r="S13" s="113"/>
      <c r="T13" s="325"/>
    </row>
    <row r="14" spans="1:20" s="718" customFormat="1" ht="10.5" customHeight="1">
      <c r="A14" s="650"/>
      <c r="B14" s="650"/>
      <c r="C14" s="302" t="s">
        <v>147</v>
      </c>
      <c r="D14" s="1776" t="s">
        <v>745</v>
      </c>
      <c r="E14" s="91" t="s">
        <v>745</v>
      </c>
      <c r="F14" s="91">
        <v>60</v>
      </c>
      <c r="G14" s="91">
        <v>84</v>
      </c>
      <c r="H14" s="91">
        <v>126</v>
      </c>
      <c r="I14" s="91">
        <v>91</v>
      </c>
      <c r="J14" s="91">
        <v>161</v>
      </c>
      <c r="K14" s="91">
        <v>152</v>
      </c>
      <c r="L14" s="91">
        <v>112</v>
      </c>
      <c r="M14" s="1075"/>
      <c r="N14" s="113"/>
      <c r="O14" s="378"/>
      <c r="P14" s="1743">
        <f>R18</f>
        <v>60</v>
      </c>
      <c r="Q14" s="91">
        <v>161</v>
      </c>
      <c r="R14" s="91">
        <v>161</v>
      </c>
      <c r="S14" s="91">
        <v>94</v>
      </c>
      <c r="T14" s="1076"/>
    </row>
    <row r="15" spans="1:20" s="718" customFormat="1" ht="10.5" customHeight="1">
      <c r="A15" s="94"/>
      <c r="B15" s="94"/>
      <c r="C15" s="659" t="s">
        <v>753</v>
      </c>
      <c r="D15" s="1847" t="s">
        <v>745</v>
      </c>
      <c r="E15" s="380" t="s">
        <v>745</v>
      </c>
      <c r="F15" s="380">
        <v>-28</v>
      </c>
      <c r="G15" s="380" t="s">
        <v>223</v>
      </c>
      <c r="H15" s="380" t="s">
        <v>223</v>
      </c>
      <c r="I15" s="380" t="s">
        <v>223</v>
      </c>
      <c r="J15" s="380" t="s">
        <v>223</v>
      </c>
      <c r="K15" s="380" t="s">
        <v>223</v>
      </c>
      <c r="L15" s="380" t="s">
        <v>223</v>
      </c>
      <c r="M15" s="1081"/>
      <c r="N15" s="113"/>
      <c r="O15" s="724"/>
      <c r="P15" s="1751">
        <f>SUM(D15:F15)</f>
        <v>-28</v>
      </c>
      <c r="Q15" s="380" t="s">
        <v>223</v>
      </c>
      <c r="R15" s="380" t="s">
        <v>223</v>
      </c>
      <c r="S15" s="380" t="s">
        <v>223</v>
      </c>
      <c r="T15" s="1082"/>
    </row>
    <row r="16" spans="1:20" s="718" customFormat="1" ht="10.5" customHeight="1">
      <c r="A16" s="94"/>
      <c r="B16" s="94"/>
      <c r="C16" s="659" t="s">
        <v>200</v>
      </c>
      <c r="D16" s="1776">
        <f>E18</f>
        <v>-80</v>
      </c>
      <c r="E16" s="91">
        <v>-19</v>
      </c>
      <c r="F16" s="91">
        <f>SUM(F14:F15)</f>
        <v>32</v>
      </c>
      <c r="G16" s="91" t="s">
        <v>223</v>
      </c>
      <c r="H16" s="91" t="s">
        <v>223</v>
      </c>
      <c r="I16" s="91" t="s">
        <v>223</v>
      </c>
      <c r="J16" s="91" t="s">
        <v>223</v>
      </c>
      <c r="K16" s="91" t="s">
        <v>223</v>
      </c>
      <c r="L16" s="91" t="s">
        <v>223</v>
      </c>
      <c r="M16" s="1075"/>
      <c r="N16" s="113"/>
      <c r="O16" s="378"/>
      <c r="P16" s="1743">
        <f>SUM(P14:P15)</f>
        <v>32</v>
      </c>
      <c r="Q16" s="91" t="s">
        <v>223</v>
      </c>
      <c r="R16" s="91" t="s">
        <v>223</v>
      </c>
      <c r="S16" s="91" t="s">
        <v>223</v>
      </c>
      <c r="T16" s="1076"/>
    </row>
    <row r="17" spans="1:20" s="718" customFormat="1" ht="10.5" customHeight="1">
      <c r="A17" s="94"/>
      <c r="B17" s="94"/>
      <c r="C17" s="659" t="s">
        <v>754</v>
      </c>
      <c r="D17" s="1776">
        <v>-31</v>
      </c>
      <c r="E17" s="91">
        <v>-61</v>
      </c>
      <c r="F17" s="91">
        <v>-51</v>
      </c>
      <c r="G17" s="113">
        <v>-24</v>
      </c>
      <c r="H17" s="113">
        <v>-42</v>
      </c>
      <c r="I17" s="113">
        <v>35</v>
      </c>
      <c r="J17" s="113">
        <v>-70</v>
      </c>
      <c r="K17" s="113">
        <v>9</v>
      </c>
      <c r="L17" s="113">
        <v>40</v>
      </c>
      <c r="M17" s="92"/>
      <c r="N17" s="113"/>
      <c r="O17" s="441"/>
      <c r="P17" s="1749">
        <f>SUM(D17:F17)</f>
        <v>-143</v>
      </c>
      <c r="Q17" s="113">
        <v>-77</v>
      </c>
      <c r="R17" s="113">
        <v>-101</v>
      </c>
      <c r="S17" s="113">
        <v>67</v>
      </c>
      <c r="T17" s="325"/>
    </row>
    <row r="18" spans="1:20" s="718" customFormat="1" ht="10.5" customHeight="1">
      <c r="A18" s="1077"/>
      <c r="B18" s="1078"/>
      <c r="C18" s="1079" t="s">
        <v>158</v>
      </c>
      <c r="D18" s="1833">
        <f>SUM(D16:D17)</f>
        <v>-111</v>
      </c>
      <c r="E18" s="107">
        <f>SUM(E16:E17)</f>
        <v>-80</v>
      </c>
      <c r="F18" s="107">
        <f>SUM(F16:F17)</f>
        <v>-19</v>
      </c>
      <c r="G18" s="107">
        <f>G17+G14</f>
        <v>60</v>
      </c>
      <c r="H18" s="107">
        <f>H17+H14</f>
        <v>84</v>
      </c>
      <c r="I18" s="107">
        <f>I17+I14</f>
        <v>126</v>
      </c>
      <c r="J18" s="107">
        <f>J17+J14</f>
        <v>91</v>
      </c>
      <c r="K18" s="107">
        <f>K17+K14</f>
        <v>161</v>
      </c>
      <c r="L18" s="107">
        <f>L17+L14</f>
        <v>152</v>
      </c>
      <c r="M18" s="108"/>
      <c r="N18" s="113"/>
      <c r="O18" s="407"/>
      <c r="P18" s="1744">
        <f>SUM(P16:P17)</f>
        <v>-111</v>
      </c>
      <c r="Q18" s="107">
        <f>Q17+Q14</f>
        <v>84</v>
      </c>
      <c r="R18" s="107">
        <f>R17+R14</f>
        <v>60</v>
      </c>
      <c r="S18" s="107">
        <f>S17+S14</f>
        <v>161</v>
      </c>
      <c r="T18" s="115"/>
    </row>
    <row r="19" spans="1:20" s="718" customFormat="1" ht="10.5" customHeight="1">
      <c r="A19" s="1083"/>
      <c r="B19" s="2499" t="s">
        <v>327</v>
      </c>
      <c r="C19" s="2499"/>
      <c r="D19" s="1832"/>
      <c r="E19" s="113"/>
      <c r="F19" s="113"/>
      <c r="G19" s="113"/>
      <c r="H19" s="113"/>
      <c r="I19" s="113"/>
      <c r="J19" s="113"/>
      <c r="K19" s="113"/>
      <c r="L19" s="113"/>
      <c r="M19" s="92"/>
      <c r="N19" s="113"/>
      <c r="O19" s="441"/>
      <c r="P19" s="1749"/>
      <c r="Q19" s="113"/>
      <c r="R19" s="113"/>
      <c r="S19" s="113"/>
      <c r="T19" s="325"/>
    </row>
    <row r="20" spans="1:20" s="718" customFormat="1" ht="10.5" customHeight="1">
      <c r="A20" s="650"/>
      <c r="B20" s="650"/>
      <c r="C20" s="302" t="s">
        <v>146</v>
      </c>
      <c r="D20" s="1776">
        <f>E22</f>
        <v>0</v>
      </c>
      <c r="E20" s="91">
        <v>39</v>
      </c>
      <c r="F20" s="91">
        <v>33</v>
      </c>
      <c r="G20" s="91">
        <v>27</v>
      </c>
      <c r="H20" s="91">
        <v>46</v>
      </c>
      <c r="I20" s="91">
        <v>38</v>
      </c>
      <c r="J20" s="91">
        <v>23</v>
      </c>
      <c r="K20" s="91">
        <v>26</v>
      </c>
      <c r="L20" s="91">
        <v>18</v>
      </c>
      <c r="M20" s="1075"/>
      <c r="N20" s="113"/>
      <c r="O20" s="378"/>
      <c r="P20" s="1743">
        <f>R22</f>
        <v>33</v>
      </c>
      <c r="Q20" s="91">
        <v>23</v>
      </c>
      <c r="R20" s="91">
        <v>23</v>
      </c>
      <c r="S20" s="91">
        <v>22</v>
      </c>
      <c r="T20" s="1076"/>
    </row>
    <row r="21" spans="1:20" s="718" customFormat="1" ht="10.5" customHeight="1">
      <c r="A21" s="94"/>
      <c r="B21" s="94"/>
      <c r="C21" s="659" t="s">
        <v>755</v>
      </c>
      <c r="D21" s="1834">
        <v>10</v>
      </c>
      <c r="E21" s="332">
        <v>-39</v>
      </c>
      <c r="F21" s="332">
        <v>6</v>
      </c>
      <c r="G21" s="113">
        <v>6</v>
      </c>
      <c r="H21" s="113">
        <v>-19</v>
      </c>
      <c r="I21" s="113">
        <v>8</v>
      </c>
      <c r="J21" s="113">
        <v>15</v>
      </c>
      <c r="K21" s="113">
        <v>-3</v>
      </c>
      <c r="L21" s="113">
        <v>8</v>
      </c>
      <c r="M21" s="92"/>
      <c r="N21" s="113"/>
      <c r="O21" s="441"/>
      <c r="P21" s="1749">
        <f>SUM(D21:F21)</f>
        <v>-23</v>
      </c>
      <c r="Q21" s="113">
        <v>4</v>
      </c>
      <c r="R21" s="113">
        <v>10</v>
      </c>
      <c r="S21" s="113">
        <v>1</v>
      </c>
      <c r="T21" s="325"/>
    </row>
    <row r="22" spans="1:20" s="718" customFormat="1" ht="10.5" customHeight="1">
      <c r="A22" s="1077"/>
      <c r="B22" s="1078"/>
      <c r="C22" s="1079" t="s">
        <v>158</v>
      </c>
      <c r="D22" s="1833">
        <f>SUM(D20:D21)</f>
        <v>10</v>
      </c>
      <c r="E22" s="107">
        <f>SUM(E20:E21)</f>
        <v>0</v>
      </c>
      <c r="F22" s="107">
        <f aca="true" t="shared" si="1" ref="F22:L22">SUM(F20:F21)</f>
        <v>39</v>
      </c>
      <c r="G22" s="107">
        <f t="shared" si="1"/>
        <v>33</v>
      </c>
      <c r="H22" s="107">
        <f t="shared" si="1"/>
        <v>27</v>
      </c>
      <c r="I22" s="107">
        <f t="shared" si="1"/>
        <v>46</v>
      </c>
      <c r="J22" s="107">
        <f t="shared" si="1"/>
        <v>38</v>
      </c>
      <c r="K22" s="107">
        <f t="shared" si="1"/>
        <v>23</v>
      </c>
      <c r="L22" s="107">
        <f t="shared" si="1"/>
        <v>26</v>
      </c>
      <c r="M22" s="108"/>
      <c r="N22" s="113"/>
      <c r="O22" s="407"/>
      <c r="P22" s="1744">
        <f>SUM(P20:P21)</f>
        <v>10</v>
      </c>
      <c r="Q22" s="107">
        <f>SUM(Q20:Q21)</f>
        <v>27</v>
      </c>
      <c r="R22" s="107">
        <f>SUM(R20:R21)</f>
        <v>33</v>
      </c>
      <c r="S22" s="107">
        <f>SUM(S20:S21)</f>
        <v>23</v>
      </c>
      <c r="T22" s="115"/>
    </row>
    <row r="23" spans="1:20" s="718" customFormat="1" ht="19.5" customHeight="1">
      <c r="A23" s="2504" t="s">
        <v>747</v>
      </c>
      <c r="B23" s="2505"/>
      <c r="C23" s="2505"/>
      <c r="D23" s="1832"/>
      <c r="E23" s="113"/>
      <c r="F23" s="113"/>
      <c r="G23" s="113"/>
      <c r="H23" s="113"/>
      <c r="I23" s="113"/>
      <c r="J23" s="113"/>
      <c r="K23" s="113"/>
      <c r="L23" s="113"/>
      <c r="M23" s="92"/>
      <c r="N23" s="113"/>
      <c r="O23" s="441"/>
      <c r="P23" s="1749"/>
      <c r="Q23" s="113"/>
      <c r="R23" s="113"/>
      <c r="S23" s="113"/>
      <c r="T23" s="325"/>
    </row>
    <row r="24" spans="1:20" s="718" customFormat="1" ht="18.75" customHeight="1">
      <c r="A24" s="1084"/>
      <c r="B24" s="2502" t="s">
        <v>746</v>
      </c>
      <c r="C24" s="2503"/>
      <c r="D24" s="1832"/>
      <c r="E24" s="113"/>
      <c r="F24" s="113"/>
      <c r="G24" s="113"/>
      <c r="H24" s="113"/>
      <c r="I24" s="113"/>
      <c r="J24" s="113"/>
      <c r="K24" s="113"/>
      <c r="L24" s="113"/>
      <c r="M24" s="92"/>
      <c r="N24" s="113"/>
      <c r="O24" s="441"/>
      <c r="P24" s="1749"/>
      <c r="Q24" s="113"/>
      <c r="R24" s="113"/>
      <c r="S24" s="113"/>
      <c r="T24" s="325"/>
    </row>
    <row r="25" spans="1:20" s="718" customFormat="1" ht="10.5" customHeight="1">
      <c r="A25" s="1085"/>
      <c r="B25" s="1086"/>
      <c r="C25" s="1086" t="s">
        <v>146</v>
      </c>
      <c r="D25" s="1776">
        <f>E27</f>
        <v>-267</v>
      </c>
      <c r="E25" s="91">
        <v>-262</v>
      </c>
      <c r="F25" s="91">
        <v>-369</v>
      </c>
      <c r="G25" s="91">
        <v>-244</v>
      </c>
      <c r="H25" s="91">
        <v>-447</v>
      </c>
      <c r="I25" s="91">
        <v>-289</v>
      </c>
      <c r="J25" s="91">
        <v>-508</v>
      </c>
      <c r="K25" s="91">
        <v>-563</v>
      </c>
      <c r="L25" s="91">
        <v>-415</v>
      </c>
      <c r="M25" s="92"/>
      <c r="N25" s="113"/>
      <c r="O25" s="378"/>
      <c r="P25" s="1743">
        <f>R27</f>
        <v>-369</v>
      </c>
      <c r="Q25" s="91">
        <v>-508</v>
      </c>
      <c r="R25" s="91">
        <v>-508</v>
      </c>
      <c r="S25" s="91">
        <v>-118</v>
      </c>
      <c r="T25" s="325"/>
    </row>
    <row r="26" spans="1:20" s="718" customFormat="1" ht="10.5" customHeight="1">
      <c r="A26" s="1087"/>
      <c r="B26" s="1088"/>
      <c r="C26" s="1088" t="s">
        <v>756</v>
      </c>
      <c r="D26" s="1834">
        <v>219</v>
      </c>
      <c r="E26" s="332">
        <v>-5</v>
      </c>
      <c r="F26" s="332">
        <v>107</v>
      </c>
      <c r="G26" s="113">
        <v>-125</v>
      </c>
      <c r="H26" s="113">
        <v>203</v>
      </c>
      <c r="I26" s="113">
        <v>-158</v>
      </c>
      <c r="J26" s="113">
        <v>219</v>
      </c>
      <c r="K26" s="113">
        <v>55</v>
      </c>
      <c r="L26" s="113">
        <v>-148</v>
      </c>
      <c r="M26" s="92"/>
      <c r="N26" s="113"/>
      <c r="O26" s="441"/>
      <c r="P26" s="1749">
        <f>SUM(D26:F26)</f>
        <v>321</v>
      </c>
      <c r="Q26" s="113">
        <v>264</v>
      </c>
      <c r="R26" s="113">
        <v>139</v>
      </c>
      <c r="S26" s="113">
        <v>-390</v>
      </c>
      <c r="T26" s="325"/>
    </row>
    <row r="27" spans="1:20" s="718" customFormat="1" ht="10.5" customHeight="1">
      <c r="A27" s="1087"/>
      <c r="B27" s="1088"/>
      <c r="C27" s="1088" t="s">
        <v>158</v>
      </c>
      <c r="D27" s="1833">
        <f>SUM(D25:D26)</f>
        <v>-48</v>
      </c>
      <c r="E27" s="107">
        <f>SUM(E25:E26)</f>
        <v>-267</v>
      </c>
      <c r="F27" s="107">
        <f aca="true" t="shared" si="2" ref="F27:L27">SUM(F25:F26)</f>
        <v>-262</v>
      </c>
      <c r="G27" s="107">
        <f t="shared" si="2"/>
        <v>-369</v>
      </c>
      <c r="H27" s="107">
        <f t="shared" si="2"/>
        <v>-244</v>
      </c>
      <c r="I27" s="107">
        <f t="shared" si="2"/>
        <v>-447</v>
      </c>
      <c r="J27" s="107">
        <f t="shared" si="2"/>
        <v>-289</v>
      </c>
      <c r="K27" s="107">
        <f t="shared" si="2"/>
        <v>-508</v>
      </c>
      <c r="L27" s="107">
        <f t="shared" si="2"/>
        <v>-563</v>
      </c>
      <c r="M27" s="108"/>
      <c r="N27" s="113"/>
      <c r="O27" s="407"/>
      <c r="P27" s="1744">
        <f>SUM(P25:P26)</f>
        <v>-48</v>
      </c>
      <c r="Q27" s="107">
        <f>SUM(Q25:Q26)</f>
        <v>-244</v>
      </c>
      <c r="R27" s="107">
        <f>SUM(R25:R26)</f>
        <v>-369</v>
      </c>
      <c r="S27" s="107">
        <f>SUM(S25:S26)</f>
        <v>-508</v>
      </c>
      <c r="T27" s="115"/>
    </row>
    <row r="28" spans="1:20" s="718" customFormat="1" ht="18.75" customHeight="1">
      <c r="A28" s="1084"/>
      <c r="B28" s="2502" t="s">
        <v>748</v>
      </c>
      <c r="C28" s="2503"/>
      <c r="D28" s="1832"/>
      <c r="E28" s="113"/>
      <c r="F28" s="113"/>
      <c r="G28" s="113"/>
      <c r="H28" s="113"/>
      <c r="I28" s="113"/>
      <c r="J28" s="113"/>
      <c r="K28" s="113"/>
      <c r="L28" s="113"/>
      <c r="M28" s="92"/>
      <c r="N28" s="113"/>
      <c r="O28" s="441"/>
      <c r="P28" s="1749"/>
      <c r="Q28" s="113"/>
      <c r="R28" s="113"/>
      <c r="S28" s="113"/>
      <c r="T28" s="325"/>
    </row>
    <row r="29" spans="1:20" s="718" customFormat="1" ht="10.5" customHeight="1">
      <c r="A29" s="1085"/>
      <c r="B29" s="1086"/>
      <c r="C29" s="1086" t="s">
        <v>146</v>
      </c>
      <c r="D29" s="1776">
        <f>E31</f>
        <v>-12</v>
      </c>
      <c r="E29" s="91">
        <v>-13</v>
      </c>
      <c r="F29" s="91">
        <v>-10</v>
      </c>
      <c r="G29" s="91">
        <v>-7</v>
      </c>
      <c r="H29" s="91">
        <v>-6</v>
      </c>
      <c r="I29" s="91">
        <v>-3</v>
      </c>
      <c r="J29" s="91">
        <v>0</v>
      </c>
      <c r="K29" s="91">
        <v>3</v>
      </c>
      <c r="L29" s="91">
        <v>2</v>
      </c>
      <c r="M29" s="92"/>
      <c r="N29" s="113"/>
      <c r="O29" s="378"/>
      <c r="P29" s="1743">
        <f>R31</f>
        <v>-10</v>
      </c>
      <c r="Q29" s="91">
        <v>0</v>
      </c>
      <c r="R29" s="91">
        <v>0</v>
      </c>
      <c r="S29" s="91">
        <v>5</v>
      </c>
      <c r="T29" s="325"/>
    </row>
    <row r="30" spans="1:20" s="718" customFormat="1" ht="10.5" customHeight="1">
      <c r="A30" s="1087"/>
      <c r="B30" s="1088"/>
      <c r="C30" s="1088" t="s">
        <v>757</v>
      </c>
      <c r="D30" s="1834">
        <v>8</v>
      </c>
      <c r="E30" s="332">
        <v>1</v>
      </c>
      <c r="F30" s="332">
        <v>-3</v>
      </c>
      <c r="G30" s="113">
        <v>-3</v>
      </c>
      <c r="H30" s="113">
        <v>-1</v>
      </c>
      <c r="I30" s="113">
        <v>-3</v>
      </c>
      <c r="J30" s="113">
        <v>-3</v>
      </c>
      <c r="K30" s="113">
        <v>-3</v>
      </c>
      <c r="L30" s="113">
        <v>1</v>
      </c>
      <c r="M30" s="92"/>
      <c r="N30" s="113"/>
      <c r="O30" s="441"/>
      <c r="P30" s="1749">
        <f>SUM(D30:F30)</f>
        <v>6</v>
      </c>
      <c r="Q30" s="113">
        <v>-7</v>
      </c>
      <c r="R30" s="113">
        <v>-10</v>
      </c>
      <c r="S30" s="113">
        <v>-5</v>
      </c>
      <c r="T30" s="325"/>
    </row>
    <row r="31" spans="1:20" s="718" customFormat="1" ht="10.5" customHeight="1">
      <c r="A31" s="2039"/>
      <c r="B31" s="2040"/>
      <c r="C31" s="2040" t="s">
        <v>158</v>
      </c>
      <c r="D31" s="1975">
        <f>SUM(D29:D30)</f>
        <v>-4</v>
      </c>
      <c r="E31" s="1976">
        <f>SUM(E29:E30)</f>
        <v>-12</v>
      </c>
      <c r="F31" s="1976">
        <f aca="true" t="shared" si="3" ref="F31:L31">SUM(F29:F30)</f>
        <v>-13</v>
      </c>
      <c r="G31" s="1976">
        <f t="shared" si="3"/>
        <v>-10</v>
      </c>
      <c r="H31" s="1976">
        <f t="shared" si="3"/>
        <v>-7</v>
      </c>
      <c r="I31" s="1976">
        <f t="shared" si="3"/>
        <v>-6</v>
      </c>
      <c r="J31" s="1976">
        <f t="shared" si="3"/>
        <v>-3</v>
      </c>
      <c r="K31" s="1976">
        <f t="shared" si="3"/>
        <v>0</v>
      </c>
      <c r="L31" s="1976">
        <f t="shared" si="3"/>
        <v>3</v>
      </c>
      <c r="M31" s="1977"/>
      <c r="N31" s="1978"/>
      <c r="O31" s="2014"/>
      <c r="P31" s="1979">
        <f>SUM(P29:P30)</f>
        <v>-4</v>
      </c>
      <c r="Q31" s="1976">
        <f>SUM(Q29:Q30)</f>
        <v>-7</v>
      </c>
      <c r="R31" s="1976">
        <f>SUM(R29:R30)</f>
        <v>-10</v>
      </c>
      <c r="S31" s="1976">
        <f>SUM(S29:S30)</f>
        <v>0</v>
      </c>
      <c r="T31" s="1980"/>
    </row>
    <row r="32" spans="1:20" s="718" customFormat="1" ht="10.5" customHeight="1">
      <c r="A32" s="2041"/>
      <c r="B32" s="2506" t="s">
        <v>104</v>
      </c>
      <c r="C32" s="2506"/>
      <c r="D32" s="2042"/>
      <c r="E32" s="1978"/>
      <c r="F32" s="1978"/>
      <c r="G32" s="1978"/>
      <c r="H32" s="1978"/>
      <c r="I32" s="1978"/>
      <c r="J32" s="1978"/>
      <c r="K32" s="1978"/>
      <c r="L32" s="1978"/>
      <c r="M32" s="1998"/>
      <c r="N32" s="1978"/>
      <c r="O32" s="2029"/>
      <c r="P32" s="2028"/>
      <c r="Q32" s="1978"/>
      <c r="R32" s="1978"/>
      <c r="S32" s="1978"/>
      <c r="T32" s="2023"/>
    </row>
    <row r="33" spans="1:20" s="718" customFormat="1" ht="10.5" customHeight="1">
      <c r="A33" s="2038"/>
      <c r="B33" s="2038"/>
      <c r="C33" s="2020" t="s">
        <v>753</v>
      </c>
      <c r="D33" s="2003" t="s">
        <v>745</v>
      </c>
      <c r="E33" s="2004" t="s">
        <v>745</v>
      </c>
      <c r="F33" s="2004">
        <v>85</v>
      </c>
      <c r="G33" s="2004" t="s">
        <v>223</v>
      </c>
      <c r="H33" s="2004" t="s">
        <v>223</v>
      </c>
      <c r="I33" s="2004" t="s">
        <v>223</v>
      </c>
      <c r="J33" s="2004" t="s">
        <v>223</v>
      </c>
      <c r="K33" s="2004" t="s">
        <v>223</v>
      </c>
      <c r="L33" s="2004" t="s">
        <v>223</v>
      </c>
      <c r="M33" s="2043"/>
      <c r="N33" s="1978"/>
      <c r="O33" s="2006"/>
      <c r="P33" s="2007">
        <v>85</v>
      </c>
      <c r="Q33" s="2004" t="s">
        <v>223</v>
      </c>
      <c r="R33" s="2004" t="s">
        <v>223</v>
      </c>
      <c r="S33" s="2004" t="s">
        <v>223</v>
      </c>
      <c r="T33" s="2044"/>
    </row>
    <row r="34" spans="1:20" s="718" customFormat="1" ht="10.5" customHeight="1">
      <c r="A34" s="2038"/>
      <c r="B34" s="2038"/>
      <c r="C34" s="2020" t="s">
        <v>200</v>
      </c>
      <c r="D34" s="1996">
        <f>E37</f>
        <v>70</v>
      </c>
      <c r="E34" s="1997">
        <v>82</v>
      </c>
      <c r="F34" s="1997">
        <v>85</v>
      </c>
      <c r="G34" s="1997" t="s">
        <v>223</v>
      </c>
      <c r="H34" s="1997" t="s">
        <v>223</v>
      </c>
      <c r="I34" s="1997" t="s">
        <v>223</v>
      </c>
      <c r="J34" s="1997" t="s">
        <v>223</v>
      </c>
      <c r="K34" s="1997" t="s">
        <v>223</v>
      </c>
      <c r="L34" s="1997" t="s">
        <v>223</v>
      </c>
      <c r="M34" s="2045"/>
      <c r="N34" s="1978"/>
      <c r="O34" s="2000"/>
      <c r="P34" s="2001">
        <v>85</v>
      </c>
      <c r="Q34" s="1997" t="s">
        <v>223</v>
      </c>
      <c r="R34" s="1997" t="s">
        <v>223</v>
      </c>
      <c r="S34" s="1997" t="s">
        <v>223</v>
      </c>
      <c r="T34" s="2046"/>
    </row>
    <row r="35" spans="1:20" s="718" customFormat="1" ht="11.25" customHeight="1">
      <c r="A35" s="2038"/>
      <c r="B35" s="2038"/>
      <c r="C35" s="2020" t="s">
        <v>758</v>
      </c>
      <c r="D35" s="1996">
        <v>1</v>
      </c>
      <c r="E35" s="1997">
        <v>4</v>
      </c>
      <c r="F35" s="1997">
        <v>14</v>
      </c>
      <c r="G35" s="1997" t="s">
        <v>223</v>
      </c>
      <c r="H35" s="1997" t="s">
        <v>223</v>
      </c>
      <c r="I35" s="1997" t="s">
        <v>223</v>
      </c>
      <c r="J35" s="1997" t="s">
        <v>223</v>
      </c>
      <c r="K35" s="1997" t="s">
        <v>223</v>
      </c>
      <c r="L35" s="1997" t="s">
        <v>223</v>
      </c>
      <c r="M35" s="2045"/>
      <c r="N35" s="1978"/>
      <c r="O35" s="2000"/>
      <c r="P35" s="2001">
        <f>SUM(D35:F35)</f>
        <v>19</v>
      </c>
      <c r="Q35" s="1997" t="s">
        <v>223</v>
      </c>
      <c r="R35" s="1997" t="s">
        <v>223</v>
      </c>
      <c r="S35" s="1997" t="s">
        <v>223</v>
      </c>
      <c r="T35" s="2023"/>
    </row>
    <row r="36" spans="1:20" s="718" customFormat="1" ht="21" customHeight="1">
      <c r="A36" s="2038"/>
      <c r="B36" s="2038"/>
      <c r="C36" s="1679" t="s">
        <v>839</v>
      </c>
      <c r="D36" s="2003">
        <v>-15</v>
      </c>
      <c r="E36" s="2004">
        <v>-16</v>
      </c>
      <c r="F36" s="2004">
        <v>-17</v>
      </c>
      <c r="G36" s="1978" t="s">
        <v>223</v>
      </c>
      <c r="H36" s="1978" t="s">
        <v>223</v>
      </c>
      <c r="I36" s="1978" t="s">
        <v>223</v>
      </c>
      <c r="J36" s="1978" t="s">
        <v>223</v>
      </c>
      <c r="K36" s="1978" t="s">
        <v>223</v>
      </c>
      <c r="L36" s="1978" t="s">
        <v>223</v>
      </c>
      <c r="M36" s="1998"/>
      <c r="N36" s="1978"/>
      <c r="O36" s="2029"/>
      <c r="P36" s="2028">
        <f>SUM(D36:F36)</f>
        <v>-48</v>
      </c>
      <c r="Q36" s="1978" t="s">
        <v>223</v>
      </c>
      <c r="R36" s="1978" t="s">
        <v>223</v>
      </c>
      <c r="S36" s="1978" t="s">
        <v>223</v>
      </c>
      <c r="T36" s="2023"/>
    </row>
    <row r="37" spans="1:20" s="718" customFormat="1" ht="10.5" customHeight="1">
      <c r="A37" s="2039"/>
      <c r="B37" s="2047"/>
      <c r="C37" s="2040" t="s">
        <v>158</v>
      </c>
      <c r="D37" s="1975">
        <f>SUM(D34:D36)</f>
        <v>56</v>
      </c>
      <c r="E37" s="1976">
        <f>SUM(E34:E36)</f>
        <v>70</v>
      </c>
      <c r="F37" s="1976">
        <f>SUM(F34:F36)</f>
        <v>82</v>
      </c>
      <c r="G37" s="1976" t="s">
        <v>223</v>
      </c>
      <c r="H37" s="1976" t="s">
        <v>223</v>
      </c>
      <c r="I37" s="1976" t="s">
        <v>223</v>
      </c>
      <c r="J37" s="1976" t="s">
        <v>223</v>
      </c>
      <c r="K37" s="1976" t="s">
        <v>223</v>
      </c>
      <c r="L37" s="1976" t="s">
        <v>223</v>
      </c>
      <c r="M37" s="1977"/>
      <c r="N37" s="1978"/>
      <c r="O37" s="2014"/>
      <c r="P37" s="1979">
        <f>SUM(P34:P36)</f>
        <v>56</v>
      </c>
      <c r="Q37" s="1976" t="s">
        <v>223</v>
      </c>
      <c r="R37" s="1976" t="s">
        <v>223</v>
      </c>
      <c r="S37" s="1976" t="s">
        <v>223</v>
      </c>
      <c r="T37" s="1980"/>
    </row>
    <row r="38" spans="1:20" s="718" customFormat="1" ht="10.5" customHeight="1">
      <c r="A38" s="2501" t="s">
        <v>328</v>
      </c>
      <c r="B38" s="2501"/>
      <c r="C38" s="2501"/>
      <c r="D38" s="2003">
        <f>D37+D31+D27+D22+D18+D11</f>
        <v>746</v>
      </c>
      <c r="E38" s="1976">
        <f>E37+E31+E27+E22+E18+E11</f>
        <v>403</v>
      </c>
      <c r="F38" s="1976">
        <f>F37+F31+F27+F22+F18+F11</f>
        <v>-17</v>
      </c>
      <c r="G38" s="1976">
        <f>G31+G27+G22+G18+G11</f>
        <v>452</v>
      </c>
      <c r="H38" s="1976">
        <f>H31+H27+H22+H18+H11</f>
        <v>167</v>
      </c>
      <c r="I38" s="1976">
        <f>I31+I27+I22+I18+I11</f>
        <v>1083</v>
      </c>
      <c r="J38" s="1976">
        <f>J31+J27+J22+J18+J11</f>
        <v>698</v>
      </c>
      <c r="K38" s="1976">
        <f>K31+K27+K22+K18+K11</f>
        <v>790</v>
      </c>
      <c r="L38" s="1976">
        <f>L31+L27+L22+L18+L11</f>
        <v>509</v>
      </c>
      <c r="M38" s="1998"/>
      <c r="N38" s="1978"/>
      <c r="O38" s="2029"/>
      <c r="P38" s="1979">
        <f>P37+P31+P27+P22+P18+P11</f>
        <v>746</v>
      </c>
      <c r="Q38" s="1976">
        <f>Q31+Q27+Q22+Q18+Q11</f>
        <v>167</v>
      </c>
      <c r="R38" s="1976">
        <f>R31+R27+R22+R18+R11</f>
        <v>452</v>
      </c>
      <c r="S38" s="1976">
        <f>S31+S27+S22+S18+S11</f>
        <v>790</v>
      </c>
      <c r="T38" s="2023"/>
    </row>
    <row r="39" spans="1:20" s="718" customFormat="1" ht="10.5" customHeight="1">
      <c r="A39" s="2513" t="s">
        <v>124</v>
      </c>
      <c r="B39" s="2513"/>
      <c r="C39" s="2513"/>
      <c r="D39" s="2024"/>
      <c r="E39" s="2026"/>
      <c r="F39" s="2026"/>
      <c r="G39" s="2026"/>
      <c r="H39" s="2026"/>
      <c r="I39" s="2026"/>
      <c r="J39" s="2026"/>
      <c r="K39" s="2026"/>
      <c r="L39" s="2026"/>
      <c r="M39" s="2030"/>
      <c r="N39" s="1978"/>
      <c r="O39" s="2027"/>
      <c r="P39" s="2025"/>
      <c r="Q39" s="2026"/>
      <c r="R39" s="2026"/>
      <c r="S39" s="2026"/>
      <c r="T39" s="2031"/>
    </row>
    <row r="40" spans="1:20" s="718" customFormat="1" ht="10.5" customHeight="1">
      <c r="A40" s="2048"/>
      <c r="B40" s="2512" t="s">
        <v>147</v>
      </c>
      <c r="C40" s="2512"/>
      <c r="D40" s="1996" t="s">
        <v>745</v>
      </c>
      <c r="E40" s="1997" t="s">
        <v>745</v>
      </c>
      <c r="F40" s="1997">
        <v>202</v>
      </c>
      <c r="G40" s="1997">
        <v>190</v>
      </c>
      <c r="H40" s="1997">
        <v>208</v>
      </c>
      <c r="I40" s="1997">
        <v>194</v>
      </c>
      <c r="J40" s="1997">
        <v>201</v>
      </c>
      <c r="K40" s="1997">
        <v>188</v>
      </c>
      <c r="L40" s="1997">
        <v>187</v>
      </c>
      <c r="M40" s="2032"/>
      <c r="N40" s="1978"/>
      <c r="O40" s="2000"/>
      <c r="P40" s="2001">
        <f>R46</f>
        <v>202</v>
      </c>
      <c r="Q40" s="1997">
        <v>201</v>
      </c>
      <c r="R40" s="1997">
        <v>201</v>
      </c>
      <c r="S40" s="1997">
        <v>193</v>
      </c>
      <c r="T40" s="2033"/>
    </row>
    <row r="41" spans="1:20" s="718" customFormat="1" ht="10.5" customHeight="1">
      <c r="A41" s="2048"/>
      <c r="B41" s="2511" t="s">
        <v>753</v>
      </c>
      <c r="C41" s="2511"/>
      <c r="D41" s="2003" t="s">
        <v>745</v>
      </c>
      <c r="E41" s="2004" t="s">
        <v>745</v>
      </c>
      <c r="F41" s="2004">
        <v>-4</v>
      </c>
      <c r="G41" s="2004" t="s">
        <v>223</v>
      </c>
      <c r="H41" s="2004" t="s">
        <v>223</v>
      </c>
      <c r="I41" s="2004" t="s">
        <v>223</v>
      </c>
      <c r="J41" s="2004" t="s">
        <v>223</v>
      </c>
      <c r="K41" s="2004" t="s">
        <v>223</v>
      </c>
      <c r="L41" s="2004" t="s">
        <v>223</v>
      </c>
      <c r="M41" s="2043"/>
      <c r="N41" s="1978"/>
      <c r="O41" s="2006"/>
      <c r="P41" s="2007">
        <f>SUM(D41:F41)</f>
        <v>-4</v>
      </c>
      <c r="Q41" s="2004" t="s">
        <v>223</v>
      </c>
      <c r="R41" s="2004" t="s">
        <v>223</v>
      </c>
      <c r="S41" s="2004" t="s">
        <v>223</v>
      </c>
      <c r="T41" s="2037"/>
    </row>
    <row r="42" spans="1:20" s="718" customFormat="1" ht="10.5" customHeight="1">
      <c r="A42" s="2048"/>
      <c r="B42" s="2511" t="s">
        <v>200</v>
      </c>
      <c r="C42" s="2511"/>
      <c r="D42" s="1996">
        <f>E46</f>
        <v>180</v>
      </c>
      <c r="E42" s="1997">
        <v>187</v>
      </c>
      <c r="F42" s="1997">
        <f>SUM(F40:F41)</f>
        <v>198</v>
      </c>
      <c r="G42" s="1997" t="s">
        <v>223</v>
      </c>
      <c r="H42" s="1997" t="s">
        <v>223</v>
      </c>
      <c r="I42" s="1997" t="s">
        <v>223</v>
      </c>
      <c r="J42" s="1997" t="s">
        <v>223</v>
      </c>
      <c r="K42" s="1997" t="s">
        <v>223</v>
      </c>
      <c r="L42" s="1997" t="s">
        <v>223</v>
      </c>
      <c r="M42" s="2032"/>
      <c r="N42" s="1978"/>
      <c r="O42" s="2000"/>
      <c r="P42" s="2001">
        <f>SUM(P40:P41)</f>
        <v>198</v>
      </c>
      <c r="Q42" s="1997" t="s">
        <v>223</v>
      </c>
      <c r="R42" s="1997" t="s">
        <v>223</v>
      </c>
      <c r="S42" s="1997" t="s">
        <v>223</v>
      </c>
      <c r="T42" s="2033"/>
    </row>
    <row r="43" spans="1:20" s="718" customFormat="1" ht="10.5" customHeight="1">
      <c r="A43" s="2049"/>
      <c r="B43" s="2511" t="s">
        <v>759</v>
      </c>
      <c r="C43" s="2511"/>
      <c r="D43" s="2050">
        <v>4</v>
      </c>
      <c r="E43" s="2021">
        <v>6</v>
      </c>
      <c r="F43" s="2021">
        <v>5</v>
      </c>
      <c r="G43" s="2021">
        <v>5</v>
      </c>
      <c r="H43" s="2021">
        <v>4</v>
      </c>
      <c r="I43" s="2021">
        <v>5</v>
      </c>
      <c r="J43" s="2021">
        <v>5</v>
      </c>
      <c r="K43" s="2021">
        <v>4</v>
      </c>
      <c r="L43" s="2021">
        <v>6</v>
      </c>
      <c r="M43" s="1998"/>
      <c r="N43" s="1978"/>
      <c r="O43" s="2022"/>
      <c r="P43" s="2001">
        <f>SUM(D43:F43)</f>
        <v>15</v>
      </c>
      <c r="Q43" s="1997">
        <v>14</v>
      </c>
      <c r="R43" s="1997">
        <v>19</v>
      </c>
      <c r="S43" s="1997">
        <v>20</v>
      </c>
      <c r="T43" s="2023"/>
    </row>
    <row r="44" spans="1:20" s="718" customFormat="1" ht="10.5" customHeight="1">
      <c r="A44" s="2049"/>
      <c r="B44" s="2511" t="s">
        <v>760</v>
      </c>
      <c r="C44" s="2511"/>
      <c r="D44" s="2050">
        <v>-4</v>
      </c>
      <c r="E44" s="2021">
        <v>-21</v>
      </c>
      <c r="F44" s="2021">
        <v>-4</v>
      </c>
      <c r="G44" s="2021">
        <v>0</v>
      </c>
      <c r="H44" s="2021">
        <v>-4</v>
      </c>
      <c r="I44" s="2021">
        <v>0</v>
      </c>
      <c r="J44" s="2021">
        <v>-4</v>
      </c>
      <c r="K44" s="2021">
        <v>0</v>
      </c>
      <c r="L44" s="2021">
        <v>-4</v>
      </c>
      <c r="M44" s="1998"/>
      <c r="N44" s="1978"/>
      <c r="O44" s="2022"/>
      <c r="P44" s="2001">
        <f>SUM(D44:F44)</f>
        <v>-29</v>
      </c>
      <c r="Q44" s="1997">
        <v>-8</v>
      </c>
      <c r="R44" s="1997">
        <v>-8</v>
      </c>
      <c r="S44" s="1997">
        <v>-19</v>
      </c>
      <c r="T44" s="2023"/>
    </row>
    <row r="45" spans="1:20" s="718" customFormat="1" ht="10.5" customHeight="1">
      <c r="A45" s="2049"/>
      <c r="B45" s="2511" t="s">
        <v>555</v>
      </c>
      <c r="C45" s="2511"/>
      <c r="D45" s="2034">
        <v>-7</v>
      </c>
      <c r="E45" s="2036">
        <v>8</v>
      </c>
      <c r="F45" s="2036">
        <v>-12</v>
      </c>
      <c r="G45" s="2004">
        <v>7</v>
      </c>
      <c r="H45" s="2004">
        <v>-18</v>
      </c>
      <c r="I45" s="2004">
        <v>9</v>
      </c>
      <c r="J45" s="2004">
        <v>-8</v>
      </c>
      <c r="K45" s="2004">
        <v>9</v>
      </c>
      <c r="L45" s="2004">
        <v>-1</v>
      </c>
      <c r="M45" s="2005"/>
      <c r="N45" s="1978"/>
      <c r="O45" s="2051"/>
      <c r="P45" s="2035">
        <f>SUM(D45:F45)</f>
        <v>-11</v>
      </c>
      <c r="Q45" s="2036">
        <v>-17</v>
      </c>
      <c r="R45" s="2036">
        <v>-10</v>
      </c>
      <c r="S45" s="2036">
        <v>7</v>
      </c>
      <c r="T45" s="2008"/>
    </row>
    <row r="46" spans="1:20" s="718" customFormat="1" ht="10.5" customHeight="1">
      <c r="A46" s="2052"/>
      <c r="B46" s="2514" t="s">
        <v>158</v>
      </c>
      <c r="C46" s="2514"/>
      <c r="D46" s="2053">
        <f>SUM(D42:D45)</f>
        <v>173</v>
      </c>
      <c r="E46" s="2054">
        <f>SUM(E42:E45)</f>
        <v>180</v>
      </c>
      <c r="F46" s="2054">
        <f>SUM(F42:F45)</f>
        <v>187</v>
      </c>
      <c r="G46" s="2054">
        <f>SUM(G43:G45)+G40</f>
        <v>202</v>
      </c>
      <c r="H46" s="2054">
        <f>SUM(H43:H45)+H40</f>
        <v>190</v>
      </c>
      <c r="I46" s="2054">
        <f>SUM(I43:I45)+I40</f>
        <v>208</v>
      </c>
      <c r="J46" s="2054">
        <f>SUM(J43:J45)+J40</f>
        <v>194</v>
      </c>
      <c r="K46" s="2054">
        <f>SUM(K43:K45)+K40</f>
        <v>201</v>
      </c>
      <c r="L46" s="2054">
        <f>SUM(L43:L45)+L40</f>
        <v>188</v>
      </c>
      <c r="M46" s="2005"/>
      <c r="N46" s="1978"/>
      <c r="O46" s="2055"/>
      <c r="P46" s="2056">
        <f>SUM(P42:P45)</f>
        <v>173</v>
      </c>
      <c r="Q46" s="2054">
        <f>SUM(Q43:Q45)+Q40</f>
        <v>190</v>
      </c>
      <c r="R46" s="2054">
        <f>SUM(R43:R45)+R40</f>
        <v>202</v>
      </c>
      <c r="S46" s="2054">
        <f>SUM(S43:S45)+S40</f>
        <v>201</v>
      </c>
      <c r="T46" s="2008"/>
    </row>
    <row r="47" spans="1:20" s="718" customFormat="1" ht="10.5" customHeight="1">
      <c r="A47" s="2510" t="s">
        <v>329</v>
      </c>
      <c r="B47" s="2510"/>
      <c r="C47" s="2510"/>
      <c r="D47" s="1975">
        <f>'Pg 20 Equity'!D38+'Pg 20 Equity'!D26+'Pg 20 Equity'!D19+'Pg 20 Equity'!D10+D38+D46</f>
        <v>34554</v>
      </c>
      <c r="E47" s="1976">
        <f>'Pg 20 Equity'!F38+'Pg 20 Equity'!F26+'Pg 20 Equity'!F19+'Pg 20 Equity'!F10+E38+E46</f>
        <v>33546</v>
      </c>
      <c r="F47" s="1976">
        <f>'Pg 20 Equity'!G38+'Pg 20 Equity'!G26+'Pg 20 Equity'!G19+'Pg 20 Equity'!G10+F38+F46</f>
        <v>32322</v>
      </c>
      <c r="G47" s="1976">
        <f>'Pg 20 Equity'!H38+'Pg 20 Equity'!H26+'Pg 20 Equity'!H19+'Pg 20 Equity'!H10+G38+G46</f>
        <v>31237</v>
      </c>
      <c r="H47" s="1976">
        <f>'Pg 20 Equity'!I38+'Pg 20 Equity'!I26+'Pg 20 Equity'!I19+'Pg 20 Equity'!I10+H38+H46</f>
        <v>30022</v>
      </c>
      <c r="I47" s="1976">
        <f>'Pg 20 Equity'!J38+'Pg 20 Equity'!J26+'Pg 20 Equity'!J19+'Pg 20 Equity'!J10+I38+I46</f>
        <v>25876</v>
      </c>
      <c r="J47" s="1976">
        <f>'Pg 20 Equity'!K38+'Pg 20 Equity'!K26+'Pg 20 Equity'!K19+'Pg 20 Equity'!K10+J38+J46</f>
        <v>24726</v>
      </c>
      <c r="K47" s="1976">
        <f>'Pg 20 Equity'!L38+'Pg 20 Equity'!L26+'Pg 20 Equity'!L19+'Pg 20 Equity'!L10+K38+K46</f>
        <v>23673</v>
      </c>
      <c r="L47" s="1976">
        <f>'Pg 20 Equity'!M38+'Pg 20 Equity'!M26+'Pg 20 Equity'!M19+'Pg 20 Equity'!M10+L38+L46</f>
        <v>22721</v>
      </c>
      <c r="M47" s="2005"/>
      <c r="N47" s="1978"/>
      <c r="O47" s="2014"/>
      <c r="P47" s="1979">
        <f>'Pg 20 Equity'!Q10+'Pg 20 Equity'!Q19+'Pg 20 Equity'!Q26+'Pg 20 Equity'!Q38+P38+P46</f>
        <v>34554</v>
      </c>
      <c r="Q47" s="1976">
        <f>'Pg 20 Equity'!S10+'Pg 20 Equity'!S19+'Pg 20 Equity'!S26+'Pg 20 Equity'!S38+Q38+Q46</f>
        <v>30022</v>
      </c>
      <c r="R47" s="1976">
        <f>'Pg 20 Equity'!T10+'Pg 20 Equity'!T19+'Pg 20 Equity'!T26+'Pg 20 Equity'!T38+R38+R46</f>
        <v>31237</v>
      </c>
      <c r="S47" s="1976">
        <f>'Pg 20 Equity'!U10+'Pg 20 Equity'!U19+'Pg 20 Equity'!U26+'Pg 20 Equity'!U38+S38+S46</f>
        <v>23673</v>
      </c>
      <c r="T47" s="2008"/>
    </row>
    <row r="48" ht="3.75" customHeight="1" hidden="1"/>
    <row r="49" spans="5:18" s="725" customFormat="1" ht="3.75" customHeight="1">
      <c r="E49" s="2057"/>
      <c r="F49" s="2058"/>
      <c r="G49" s="2058"/>
      <c r="H49" s="2058"/>
      <c r="I49" s="2058"/>
      <c r="J49" s="2058"/>
      <c r="K49" s="2058"/>
      <c r="L49" s="2058"/>
      <c r="M49" s="2058"/>
      <c r="N49" s="2058"/>
      <c r="O49" s="2059"/>
      <c r="P49" s="2058"/>
      <c r="Q49" s="2058"/>
      <c r="R49" s="2058"/>
    </row>
    <row r="50" spans="1:20" s="725" customFormat="1" ht="9" customHeight="1">
      <c r="A50" s="2060">
        <v>1</v>
      </c>
      <c r="B50" s="2498" t="s">
        <v>866</v>
      </c>
      <c r="C50" s="2498"/>
      <c r="D50" s="2498"/>
      <c r="E50" s="2498"/>
      <c r="F50" s="2498"/>
      <c r="G50" s="2498"/>
      <c r="H50" s="2498"/>
      <c r="I50" s="2498"/>
      <c r="J50" s="2498"/>
      <c r="K50" s="2498"/>
      <c r="L50" s="2498"/>
      <c r="M50" s="2498"/>
      <c r="N50" s="2498"/>
      <c r="O50" s="2498"/>
      <c r="P50" s="2498"/>
      <c r="Q50" s="2498"/>
      <c r="R50" s="2498"/>
      <c r="S50" s="2498"/>
      <c r="T50" s="2498"/>
    </row>
    <row r="51" spans="1:20" s="725" customFormat="1" ht="9" customHeight="1">
      <c r="A51" s="2060">
        <v>2</v>
      </c>
      <c r="B51" s="2498" t="s">
        <v>867</v>
      </c>
      <c r="C51" s="2498"/>
      <c r="D51" s="2498"/>
      <c r="E51" s="2498"/>
      <c r="F51" s="2498"/>
      <c r="G51" s="2498"/>
      <c r="H51" s="2498"/>
      <c r="I51" s="2498"/>
      <c r="J51" s="2498"/>
      <c r="K51" s="2498"/>
      <c r="L51" s="2498"/>
      <c r="M51" s="2498"/>
      <c r="N51" s="2498"/>
      <c r="O51" s="2498"/>
      <c r="P51" s="2498"/>
      <c r="Q51" s="2498"/>
      <c r="R51" s="2498"/>
      <c r="S51" s="2498"/>
      <c r="T51" s="2498"/>
    </row>
    <row r="52" spans="1:20" s="725" customFormat="1" ht="8.25" customHeight="1">
      <c r="A52" s="1089" t="s">
        <v>223</v>
      </c>
      <c r="B52" s="2507" t="s">
        <v>529</v>
      </c>
      <c r="C52" s="2507"/>
      <c r="D52" s="2507"/>
      <c r="E52" s="2507"/>
      <c r="F52" s="2507"/>
      <c r="G52" s="2507"/>
      <c r="H52" s="2507"/>
      <c r="I52" s="2507"/>
      <c r="J52" s="2507"/>
      <c r="K52" s="2507"/>
      <c r="L52" s="2507"/>
      <c r="M52" s="2507"/>
      <c r="N52" s="2507"/>
      <c r="O52" s="2507"/>
      <c r="P52" s="2507"/>
      <c r="Q52" s="2507"/>
      <c r="R52" s="2507"/>
      <c r="S52" s="2507"/>
      <c r="T52" s="2507"/>
    </row>
  </sheetData>
  <sheetProtection/>
  <mergeCells count="25">
    <mergeCell ref="B52:T52"/>
    <mergeCell ref="A1:T1"/>
    <mergeCell ref="A3:C3"/>
    <mergeCell ref="A6:C6"/>
    <mergeCell ref="A7:C7"/>
    <mergeCell ref="E3:L3"/>
    <mergeCell ref="A47:C47"/>
    <mergeCell ref="B44:C44"/>
    <mergeCell ref="B40:C40"/>
    <mergeCell ref="B43:C43"/>
    <mergeCell ref="B45:C45"/>
    <mergeCell ref="B41:C41"/>
    <mergeCell ref="B42:C42"/>
    <mergeCell ref="B51:T51"/>
    <mergeCell ref="A39:C39"/>
    <mergeCell ref="B46:C46"/>
    <mergeCell ref="B50:T50"/>
    <mergeCell ref="B19:C19"/>
    <mergeCell ref="B8:C8"/>
    <mergeCell ref="A38:C38"/>
    <mergeCell ref="B28:C28"/>
    <mergeCell ref="A23:C23"/>
    <mergeCell ref="B24:C24"/>
    <mergeCell ref="B12:C12"/>
    <mergeCell ref="B32:C32"/>
  </mergeCells>
  <printOptions horizontalCentered="1"/>
  <pageMargins left="0.2362204724409449" right="0.2362204724409449" top="0.2755905511811024" bottom="0.2362204724409449" header="0.11811023622047245" footer="0.11811023622047245"/>
  <pageSetup horizontalDpi="600" verticalDpi="600" orientation="landscape" scale="86" r:id="rId1"/>
  <colBreaks count="1" manualBreakCount="1">
    <brk id="20" max="65535" man="1"/>
  </colBreaks>
</worksheet>
</file>

<file path=xl/worksheets/sheet24.xml><?xml version="1.0" encoding="utf-8"?>
<worksheet xmlns="http://schemas.openxmlformats.org/spreadsheetml/2006/main" xmlns:r="http://schemas.openxmlformats.org/officeDocument/2006/relationships">
  <dimension ref="A1:L23"/>
  <sheetViews>
    <sheetView zoomScalePageLayoutView="0" workbookViewId="0" topLeftCell="A1">
      <selection activeCell="O14" sqref="O14"/>
    </sheetView>
  </sheetViews>
  <sheetFormatPr defaultColWidth="9.140625" defaultRowHeight="12.75"/>
  <cols>
    <col min="1" max="1" width="2.140625" style="1109" customWidth="1"/>
    <col min="2" max="2" width="52.28125" style="1109" customWidth="1"/>
    <col min="3" max="3" width="9.28125" style="1110" customWidth="1"/>
    <col min="4" max="4" width="9.00390625" style="1111" customWidth="1"/>
    <col min="5" max="11" width="9.00390625" style="1109" customWidth="1"/>
    <col min="12" max="12" width="1.28515625" style="1109" customWidth="1"/>
    <col min="13" max="13" width="9.140625" style="1112" customWidth="1"/>
    <col min="14" max="14" width="9.140625" style="1113" customWidth="1"/>
    <col min="15" max="15" width="9.140625" style="1114" customWidth="1"/>
    <col min="16" max="18" width="9.140625" style="1113" customWidth="1"/>
    <col min="19" max="19" width="9.140625" style="1109" customWidth="1"/>
    <col min="20" max="16384" width="9.140625" style="1109" customWidth="1"/>
  </cols>
  <sheetData>
    <row r="1" spans="1:12" ht="17.25" customHeight="1">
      <c r="A1" s="2352" t="s">
        <v>706</v>
      </c>
      <c r="B1" s="2352"/>
      <c r="C1" s="2352"/>
      <c r="D1" s="2352"/>
      <c r="E1" s="2352"/>
      <c r="F1" s="2352"/>
      <c r="G1" s="2352"/>
      <c r="H1" s="2352"/>
      <c r="I1" s="2352"/>
      <c r="J1" s="2352"/>
      <c r="K1" s="2352"/>
      <c r="L1" s="2352"/>
    </row>
    <row r="2" spans="1:12" ht="9" customHeight="1">
      <c r="A2" s="1090"/>
      <c r="B2" s="1090"/>
      <c r="C2" s="804"/>
      <c r="D2" s="804"/>
      <c r="E2" s="804"/>
      <c r="F2" s="804"/>
      <c r="G2" s="804"/>
      <c r="H2" s="804"/>
      <c r="I2" s="804"/>
      <c r="J2" s="804"/>
      <c r="K2" s="804"/>
      <c r="L2" s="716"/>
    </row>
    <row r="3" spans="1:12" ht="12" customHeight="1">
      <c r="A3" s="2398" t="s">
        <v>511</v>
      </c>
      <c r="B3" s="2398"/>
      <c r="C3" s="4" t="s">
        <v>838</v>
      </c>
      <c r="D3" s="5" t="s">
        <v>733</v>
      </c>
      <c r="E3" s="5" t="s">
        <v>238</v>
      </c>
      <c r="F3" s="5" t="s">
        <v>512</v>
      </c>
      <c r="G3" s="5" t="s">
        <v>513</v>
      </c>
      <c r="H3" s="5" t="s">
        <v>514</v>
      </c>
      <c r="I3" s="5" t="s">
        <v>515</v>
      </c>
      <c r="J3" s="5" t="s">
        <v>516</v>
      </c>
      <c r="K3" s="5" t="s">
        <v>517</v>
      </c>
      <c r="L3" s="6"/>
    </row>
    <row r="4" spans="1:12" ht="10.5" customHeight="1">
      <c r="A4" s="1091"/>
      <c r="B4" s="1091"/>
      <c r="C4" s="1092"/>
      <c r="D4" s="1092"/>
      <c r="E4" s="1092"/>
      <c r="F4" s="1092"/>
      <c r="G4" s="1092"/>
      <c r="H4" s="1092"/>
      <c r="I4" s="1092"/>
      <c r="J4" s="1092"/>
      <c r="K4" s="1092"/>
      <c r="L4" s="1092"/>
    </row>
    <row r="5" spans="1:12" ht="11.25" customHeight="1">
      <c r="A5" s="2518" t="s">
        <v>460</v>
      </c>
      <c r="B5" s="2518"/>
      <c r="C5" s="826"/>
      <c r="D5" s="827"/>
      <c r="E5" s="827"/>
      <c r="F5" s="827"/>
      <c r="G5" s="827"/>
      <c r="H5" s="827"/>
      <c r="I5" s="827"/>
      <c r="J5" s="827"/>
      <c r="K5" s="827"/>
      <c r="L5" s="828"/>
    </row>
    <row r="6" spans="1:12" ht="11.25" customHeight="1">
      <c r="A6" s="1094"/>
      <c r="B6" s="1095" t="s">
        <v>552</v>
      </c>
      <c r="C6" s="1836">
        <v>267552</v>
      </c>
      <c r="D6" s="841">
        <v>257719</v>
      </c>
      <c r="E6" s="841">
        <v>260551</v>
      </c>
      <c r="F6" s="835">
        <v>254899</v>
      </c>
      <c r="G6" s="835">
        <v>231458</v>
      </c>
      <c r="H6" s="835">
        <v>234784</v>
      </c>
      <c r="I6" s="835">
        <v>228555</v>
      </c>
      <c r="J6" s="835">
        <v>222172</v>
      </c>
      <c r="K6" s="835">
        <v>218675</v>
      </c>
      <c r="L6" s="837"/>
    </row>
    <row r="7" spans="1:12" ht="11.25" customHeight="1">
      <c r="A7" s="1096"/>
      <c r="B7" s="1097" t="s">
        <v>330</v>
      </c>
      <c r="C7" s="1912">
        <v>2027122</v>
      </c>
      <c r="D7" s="1259">
        <v>1918583</v>
      </c>
      <c r="E7" s="1259">
        <v>1859408</v>
      </c>
      <c r="F7" s="42">
        <v>1836692</v>
      </c>
      <c r="G7" s="42">
        <v>1776805</v>
      </c>
      <c r="H7" s="42">
        <v>1787506</v>
      </c>
      <c r="I7" s="42">
        <v>1714828</v>
      </c>
      <c r="J7" s="42">
        <v>1728867</v>
      </c>
      <c r="K7" s="42">
        <v>1685463</v>
      </c>
      <c r="L7" s="1098"/>
    </row>
    <row r="8" spans="1:12" ht="11.25" customHeight="1">
      <c r="A8" s="1096"/>
      <c r="B8" s="1097" t="s">
        <v>553</v>
      </c>
      <c r="C8" s="1836">
        <v>105733</v>
      </c>
      <c r="D8" s="841">
        <v>102999</v>
      </c>
      <c r="E8" s="841">
        <v>102766</v>
      </c>
      <c r="F8" s="835">
        <v>101356</v>
      </c>
      <c r="G8" s="835">
        <v>97363</v>
      </c>
      <c r="H8" s="835">
        <v>98682</v>
      </c>
      <c r="I8" s="835">
        <v>92625</v>
      </c>
      <c r="J8" s="835">
        <v>90848</v>
      </c>
      <c r="K8" s="835">
        <v>89602</v>
      </c>
      <c r="L8" s="1099"/>
    </row>
    <row r="9" spans="1:12" ht="11.25" customHeight="1">
      <c r="A9" s="2517" t="s">
        <v>100</v>
      </c>
      <c r="B9" s="2517"/>
      <c r="C9" s="1837">
        <f>SUM(C6:C8)</f>
        <v>2400407</v>
      </c>
      <c r="D9" s="1357">
        <f>SUM(D6:D8)</f>
        <v>2279301</v>
      </c>
      <c r="E9" s="1357">
        <f aca="true" t="shared" si="0" ref="E9:K9">SUM(E6:E8)</f>
        <v>2222725</v>
      </c>
      <c r="F9" s="1357">
        <f t="shared" si="0"/>
        <v>2192947</v>
      </c>
      <c r="G9" s="1357">
        <f t="shared" si="0"/>
        <v>2105626</v>
      </c>
      <c r="H9" s="1357">
        <f t="shared" si="0"/>
        <v>2120972</v>
      </c>
      <c r="I9" s="1357">
        <f t="shared" si="0"/>
        <v>2036008</v>
      </c>
      <c r="J9" s="1357">
        <f t="shared" si="0"/>
        <v>2041887</v>
      </c>
      <c r="K9" s="1357">
        <f t="shared" si="0"/>
        <v>1993740</v>
      </c>
      <c r="L9" s="1100"/>
    </row>
    <row r="10" spans="1:12" ht="10.5" customHeight="1">
      <c r="A10" s="257"/>
      <c r="B10" s="257"/>
      <c r="C10" s="258"/>
      <c r="D10" s="258"/>
      <c r="E10" s="259"/>
      <c r="F10" s="259"/>
      <c r="G10" s="259"/>
      <c r="H10" s="259"/>
      <c r="I10" s="259"/>
      <c r="J10" s="259"/>
      <c r="K10" s="259"/>
      <c r="L10" s="804"/>
    </row>
    <row r="11" spans="1:12" ht="17.25" customHeight="1">
      <c r="A11" s="2352" t="s">
        <v>707</v>
      </c>
      <c r="B11" s="2352"/>
      <c r="C11" s="2352"/>
      <c r="D11" s="2352"/>
      <c r="E11" s="2352"/>
      <c r="F11" s="2352"/>
      <c r="G11" s="2352"/>
      <c r="H11" s="2352"/>
      <c r="I11" s="2352"/>
      <c r="J11" s="2352"/>
      <c r="K11" s="2352"/>
      <c r="L11" s="2352"/>
    </row>
    <row r="12" spans="1:12" ht="9" customHeight="1">
      <c r="A12" s="1090"/>
      <c r="B12" s="1090"/>
      <c r="C12" s="1102"/>
      <c r="D12" s="1102"/>
      <c r="E12" s="1102"/>
      <c r="F12" s="1102"/>
      <c r="G12" s="1102"/>
      <c r="H12" s="1102"/>
      <c r="I12" s="1102"/>
      <c r="J12" s="1102"/>
      <c r="K12" s="1102"/>
      <c r="L12" s="716"/>
    </row>
    <row r="13" spans="1:12" ht="12" customHeight="1">
      <c r="A13" s="2398" t="s">
        <v>511</v>
      </c>
      <c r="B13" s="2398"/>
      <c r="C13" s="820" t="str">
        <f>C3</f>
        <v>T3/18</v>
      </c>
      <c r="D13" s="5" t="str">
        <f>D3</f>
        <v>T2/18</v>
      </c>
      <c r="E13" s="5" t="str">
        <f aca="true" t="shared" si="1" ref="E13:K13">E3</f>
        <v>T1/18</v>
      </c>
      <c r="F13" s="5" t="str">
        <f t="shared" si="1"/>
        <v>T4/17</v>
      </c>
      <c r="G13" s="5" t="str">
        <f t="shared" si="1"/>
        <v>T3/17</v>
      </c>
      <c r="H13" s="5" t="str">
        <f t="shared" si="1"/>
        <v>T2/17</v>
      </c>
      <c r="I13" s="5" t="str">
        <f t="shared" si="1"/>
        <v>T1/17</v>
      </c>
      <c r="J13" s="5" t="str">
        <f t="shared" si="1"/>
        <v>T4/16</v>
      </c>
      <c r="K13" s="5" t="str">
        <f t="shared" si="1"/>
        <v>T3/16</v>
      </c>
      <c r="L13" s="6"/>
    </row>
    <row r="14" spans="1:12" ht="10.5" customHeight="1">
      <c r="A14" s="1093"/>
      <c r="B14" s="1093"/>
      <c r="C14" s="1101"/>
      <c r="D14" s="1101"/>
      <c r="E14" s="1101"/>
      <c r="F14" s="1101"/>
      <c r="G14" s="1101"/>
      <c r="H14" s="1101"/>
      <c r="I14" s="1101"/>
      <c r="J14" s="1101"/>
      <c r="K14" s="1101"/>
      <c r="L14" s="1101"/>
    </row>
    <row r="15" spans="1:12" ht="11.25" customHeight="1">
      <c r="A15" s="2518" t="s">
        <v>462</v>
      </c>
      <c r="B15" s="2518"/>
      <c r="C15" s="826"/>
      <c r="D15" s="827"/>
      <c r="E15" s="827"/>
      <c r="F15" s="827"/>
      <c r="G15" s="827"/>
      <c r="H15" s="827"/>
      <c r="I15" s="827"/>
      <c r="J15" s="827"/>
      <c r="K15" s="827"/>
      <c r="L15" s="828"/>
    </row>
    <row r="16" spans="1:12" ht="11.25" customHeight="1">
      <c r="A16" s="1094"/>
      <c r="B16" s="1095" t="s">
        <v>552</v>
      </c>
      <c r="C16" s="1836">
        <v>94215</v>
      </c>
      <c r="D16" s="841">
        <v>88293</v>
      </c>
      <c r="E16" s="841">
        <v>88090</v>
      </c>
      <c r="F16" s="835">
        <v>87334</v>
      </c>
      <c r="G16" s="835">
        <v>71275</v>
      </c>
      <c r="H16" s="835">
        <v>69936</v>
      </c>
      <c r="I16" s="835">
        <v>65302</v>
      </c>
      <c r="J16" s="835">
        <v>63486</v>
      </c>
      <c r="K16" s="835">
        <v>61195</v>
      </c>
      <c r="L16" s="837"/>
    </row>
    <row r="17" spans="1:12" ht="11.25" customHeight="1">
      <c r="A17" s="1096"/>
      <c r="B17" s="1097" t="s">
        <v>114</v>
      </c>
      <c r="C17" s="1912">
        <v>32967</v>
      </c>
      <c r="D17" s="1259">
        <v>33662</v>
      </c>
      <c r="E17" s="1259">
        <v>34909</v>
      </c>
      <c r="F17" s="42">
        <v>32881</v>
      </c>
      <c r="G17" s="42">
        <v>32637</v>
      </c>
      <c r="H17" s="42">
        <v>30323</v>
      </c>
      <c r="I17" s="42">
        <v>28620</v>
      </c>
      <c r="J17" s="42">
        <v>29381</v>
      </c>
      <c r="K17" s="42">
        <v>29106</v>
      </c>
      <c r="L17" s="1098"/>
    </row>
    <row r="18" spans="1:12" ht="11.25" customHeight="1">
      <c r="A18" s="1096"/>
      <c r="B18" s="1097" t="s">
        <v>553</v>
      </c>
      <c r="C18" s="1835">
        <v>105733</v>
      </c>
      <c r="D18" s="839">
        <v>102999</v>
      </c>
      <c r="E18" s="839">
        <v>102766</v>
      </c>
      <c r="F18" s="833">
        <v>101356</v>
      </c>
      <c r="G18" s="833">
        <v>97363</v>
      </c>
      <c r="H18" s="833">
        <v>98682</v>
      </c>
      <c r="I18" s="833">
        <v>92625</v>
      </c>
      <c r="J18" s="833">
        <v>90848</v>
      </c>
      <c r="K18" s="833">
        <v>89602</v>
      </c>
      <c r="L18" s="1099"/>
    </row>
    <row r="19" spans="1:12" ht="11.25" customHeight="1">
      <c r="A19" s="2517" t="s">
        <v>331</v>
      </c>
      <c r="B19" s="2517"/>
      <c r="C19" s="1837">
        <f>SUM(C16:C18)</f>
        <v>232915</v>
      </c>
      <c r="D19" s="1357">
        <f>SUM(D16:D18)</f>
        <v>224954</v>
      </c>
      <c r="E19" s="1357">
        <f aca="true" t="shared" si="2" ref="E19:K19">SUM(E16:E18)</f>
        <v>225765</v>
      </c>
      <c r="F19" s="1357">
        <f t="shared" si="2"/>
        <v>221571</v>
      </c>
      <c r="G19" s="1357">
        <f t="shared" si="2"/>
        <v>201275</v>
      </c>
      <c r="H19" s="1357">
        <f t="shared" si="2"/>
        <v>198941</v>
      </c>
      <c r="I19" s="1357">
        <f t="shared" si="2"/>
        <v>186547</v>
      </c>
      <c r="J19" s="1357">
        <f t="shared" si="2"/>
        <v>183715</v>
      </c>
      <c r="K19" s="1357">
        <f t="shared" si="2"/>
        <v>179903</v>
      </c>
      <c r="L19" s="1103"/>
    </row>
    <row r="20" spans="1:12" ht="3" customHeight="1">
      <c r="A20" s="257"/>
      <c r="B20" s="257"/>
      <c r="C20" s="804"/>
      <c r="D20" s="804"/>
      <c r="E20" s="804"/>
      <c r="F20" s="804"/>
      <c r="G20" s="804"/>
      <c r="H20" s="804"/>
      <c r="I20" s="804"/>
      <c r="J20" s="804"/>
      <c r="K20" s="804"/>
      <c r="L20" s="716"/>
    </row>
    <row r="21" spans="1:12" ht="18.75" customHeight="1">
      <c r="A21" s="1108">
        <v>1</v>
      </c>
      <c r="B21" s="2516" t="s">
        <v>332</v>
      </c>
      <c r="C21" s="2516"/>
      <c r="D21" s="2516"/>
      <c r="E21" s="2516"/>
      <c r="F21" s="2516"/>
      <c r="G21" s="2516"/>
      <c r="H21" s="2516"/>
      <c r="I21" s="2516"/>
      <c r="J21" s="2516"/>
      <c r="K21" s="2516"/>
      <c r="L21" s="2516"/>
    </row>
    <row r="22" spans="1:12" ht="9.75" customHeight="1">
      <c r="A22" s="1108">
        <v>2</v>
      </c>
      <c r="B22" s="2515" t="s">
        <v>333</v>
      </c>
      <c r="C22" s="2515"/>
      <c r="D22" s="2515"/>
      <c r="E22" s="2515"/>
      <c r="F22" s="2515"/>
      <c r="G22" s="2515"/>
      <c r="H22" s="2515"/>
      <c r="I22" s="2515"/>
      <c r="J22" s="2515"/>
      <c r="K22" s="2515"/>
      <c r="L22" s="2515"/>
    </row>
    <row r="23" spans="1:12" ht="20.25" customHeight="1">
      <c r="A23" s="1108">
        <v>3</v>
      </c>
      <c r="B23" s="2516" t="s">
        <v>334</v>
      </c>
      <c r="C23" s="2516"/>
      <c r="D23" s="2516"/>
      <c r="E23" s="2516"/>
      <c r="F23" s="2516"/>
      <c r="G23" s="2516"/>
      <c r="H23" s="2516"/>
      <c r="I23" s="2516"/>
      <c r="J23" s="2516"/>
      <c r="K23" s="2516"/>
      <c r="L23" s="2516"/>
    </row>
  </sheetData>
  <sheetProtection/>
  <mergeCells count="11">
    <mergeCell ref="A9:B9"/>
    <mergeCell ref="A1:L1"/>
    <mergeCell ref="A3:B3"/>
    <mergeCell ref="A5:B5"/>
    <mergeCell ref="B21:L21"/>
    <mergeCell ref="B22:L22"/>
    <mergeCell ref="B23:L23"/>
    <mergeCell ref="A11:L11"/>
    <mergeCell ref="A19:B19"/>
    <mergeCell ref="A15:B15"/>
    <mergeCell ref="A13:B13"/>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dimension ref="A1:M40"/>
  <sheetViews>
    <sheetView zoomScalePageLayoutView="0" workbookViewId="0" topLeftCell="A1">
      <selection activeCell="O14" sqref="O14"/>
    </sheetView>
  </sheetViews>
  <sheetFormatPr defaultColWidth="9.140625" defaultRowHeight="12.75"/>
  <cols>
    <col min="1" max="2" width="2.140625" style="1121" customWidth="1"/>
    <col min="3" max="3" width="55.421875" style="1121" customWidth="1"/>
    <col min="4" max="4" width="9.28125" style="1122" customWidth="1"/>
    <col min="5" max="12" width="8.57421875" style="1121" customWidth="1"/>
    <col min="13" max="13" width="1.28515625" style="1121" customWidth="1"/>
    <col min="14" max="14" width="9.140625" style="1123" customWidth="1"/>
    <col min="15" max="15" width="9.140625" style="1121" customWidth="1"/>
    <col min="16" max="16" width="9.140625" style="1124" customWidth="1"/>
    <col min="17" max="17" width="9.140625" style="1121" customWidth="1"/>
    <col min="18" max="16384" width="9.140625" style="1121" customWidth="1"/>
  </cols>
  <sheetData>
    <row r="1" spans="1:13" ht="15.75" customHeight="1">
      <c r="A1" s="2352" t="s">
        <v>335</v>
      </c>
      <c r="B1" s="2352"/>
      <c r="C1" s="2352"/>
      <c r="D1" s="2352"/>
      <c r="E1" s="2352"/>
      <c r="F1" s="2352"/>
      <c r="G1" s="2352"/>
      <c r="H1" s="2352"/>
      <c r="I1" s="2352"/>
      <c r="J1" s="2352"/>
      <c r="K1" s="2352"/>
      <c r="L1" s="2352"/>
      <c r="M1" s="2352"/>
    </row>
    <row r="2" spans="1:13" ht="10.5" customHeight="1">
      <c r="A2" s="1090"/>
      <c r="B2" s="1115"/>
      <c r="C2" s="1115"/>
      <c r="D2" s="1115"/>
      <c r="E2" s="1102"/>
      <c r="F2" s="1102"/>
      <c r="G2" s="1102"/>
      <c r="H2" s="1102"/>
      <c r="I2" s="1102"/>
      <c r="J2" s="1102"/>
      <c r="K2" s="1102"/>
      <c r="L2" s="1102"/>
      <c r="M2" s="716"/>
    </row>
    <row r="3" spans="1:13" ht="10.5" customHeight="1">
      <c r="A3" s="2398" t="s">
        <v>511</v>
      </c>
      <c r="B3" s="2398"/>
      <c r="C3" s="2398"/>
      <c r="D3" s="4" t="s">
        <v>838</v>
      </c>
      <c r="E3" s="5" t="s">
        <v>733</v>
      </c>
      <c r="F3" s="5" t="s">
        <v>238</v>
      </c>
      <c r="G3" s="5" t="s">
        <v>512</v>
      </c>
      <c r="H3" s="5" t="s">
        <v>513</v>
      </c>
      <c r="I3" s="5" t="s">
        <v>514</v>
      </c>
      <c r="J3" s="5" t="s">
        <v>515</v>
      </c>
      <c r="K3" s="5" t="s">
        <v>516</v>
      </c>
      <c r="L3" s="5" t="s">
        <v>517</v>
      </c>
      <c r="M3" s="6"/>
    </row>
    <row r="4" spans="1:13" ht="10.5" customHeight="1">
      <c r="A4" s="1091"/>
      <c r="B4" s="1091"/>
      <c r="C4" s="1091"/>
      <c r="D4" s="806"/>
      <c r="E4" s="806"/>
      <c r="F4" s="806"/>
      <c r="G4" s="806"/>
      <c r="H4" s="806"/>
      <c r="I4" s="806"/>
      <c r="J4" s="806"/>
      <c r="K4" s="806"/>
      <c r="L4" s="806"/>
      <c r="M4" s="806"/>
    </row>
    <row r="5" spans="1:13" ht="10.5" customHeight="1">
      <c r="A5" s="2518" t="s">
        <v>336</v>
      </c>
      <c r="B5" s="2518"/>
      <c r="C5" s="2518"/>
      <c r="D5" s="826"/>
      <c r="E5" s="827"/>
      <c r="F5" s="827"/>
      <c r="G5" s="827"/>
      <c r="H5" s="827"/>
      <c r="I5" s="827"/>
      <c r="J5" s="827"/>
      <c r="K5" s="827"/>
      <c r="L5" s="827"/>
      <c r="M5" s="828"/>
    </row>
    <row r="6" spans="1:13" ht="10.5" customHeight="1">
      <c r="A6" s="893"/>
      <c r="B6" s="2519" t="s">
        <v>5</v>
      </c>
      <c r="C6" s="2519"/>
      <c r="D6" s="1836">
        <v>323434</v>
      </c>
      <c r="E6" s="841">
        <v>321707</v>
      </c>
      <c r="F6" s="841">
        <v>317854</v>
      </c>
      <c r="G6" s="835">
        <v>315885</v>
      </c>
      <c r="H6" s="835">
        <v>310104</v>
      </c>
      <c r="I6" s="835">
        <v>300864</v>
      </c>
      <c r="J6" s="835">
        <v>293808</v>
      </c>
      <c r="K6" s="835">
        <v>289024</v>
      </c>
      <c r="L6" s="835">
        <v>282534</v>
      </c>
      <c r="M6" s="1116"/>
    </row>
    <row r="7" spans="1:13" ht="10.5" customHeight="1">
      <c r="A7" s="1117"/>
      <c r="B7" s="2519" t="s">
        <v>115</v>
      </c>
      <c r="C7" s="2519"/>
      <c r="D7" s="1912">
        <v>39273</v>
      </c>
      <c r="E7" s="1259">
        <v>37953</v>
      </c>
      <c r="F7" s="1259">
        <v>35268</v>
      </c>
      <c r="G7" s="42">
        <v>35446</v>
      </c>
      <c r="H7" s="42">
        <v>35862</v>
      </c>
      <c r="I7" s="42">
        <v>16903</v>
      </c>
      <c r="J7" s="42">
        <v>15419</v>
      </c>
      <c r="K7" s="42">
        <v>16430</v>
      </c>
      <c r="L7" s="42">
        <v>15762</v>
      </c>
      <c r="M7" s="837"/>
    </row>
    <row r="8" spans="1:13" ht="10.5" customHeight="1">
      <c r="A8" s="1117"/>
      <c r="B8" s="2519" t="s">
        <v>113</v>
      </c>
      <c r="C8" s="2519"/>
      <c r="D8" s="1836">
        <v>14603</v>
      </c>
      <c r="E8" s="841">
        <v>14556</v>
      </c>
      <c r="F8" s="841">
        <v>13557</v>
      </c>
      <c r="G8" s="835">
        <v>14227</v>
      </c>
      <c r="H8" s="835">
        <v>13027</v>
      </c>
      <c r="I8" s="835">
        <v>12985</v>
      </c>
      <c r="J8" s="835">
        <v>12867</v>
      </c>
      <c r="K8" s="835">
        <v>14327</v>
      </c>
      <c r="L8" s="835">
        <v>13977</v>
      </c>
      <c r="M8" s="837"/>
    </row>
    <row r="9" spans="1:13" ht="11.25" customHeight="1">
      <c r="A9" s="2397" t="s">
        <v>116</v>
      </c>
      <c r="B9" s="2397"/>
      <c r="C9" s="2397"/>
      <c r="D9" s="1837">
        <f>SUM(D6:D8)</f>
        <v>377310</v>
      </c>
      <c r="E9" s="1357">
        <f>SUM(E6:E8)</f>
        <v>374216</v>
      </c>
      <c r="F9" s="1357">
        <f aca="true" t="shared" si="0" ref="F9:L9">SUM(F6:F8)</f>
        <v>366679</v>
      </c>
      <c r="G9" s="1357">
        <f t="shared" si="0"/>
        <v>365558</v>
      </c>
      <c r="H9" s="1357">
        <f t="shared" si="0"/>
        <v>358993</v>
      </c>
      <c r="I9" s="1357">
        <f t="shared" si="0"/>
        <v>330752</v>
      </c>
      <c r="J9" s="1357">
        <f t="shared" si="0"/>
        <v>322094</v>
      </c>
      <c r="K9" s="1357">
        <f t="shared" si="0"/>
        <v>319781</v>
      </c>
      <c r="L9" s="1357">
        <f t="shared" si="0"/>
        <v>312273</v>
      </c>
      <c r="M9" s="1100"/>
    </row>
    <row r="10" spans="1:13" ht="5.25" customHeight="1">
      <c r="A10" s="1093"/>
      <c r="B10" s="1093"/>
      <c r="C10" s="1118"/>
      <c r="D10" s="1836"/>
      <c r="E10" s="841"/>
      <c r="F10" s="841"/>
      <c r="G10" s="835"/>
      <c r="H10" s="835"/>
      <c r="I10" s="835"/>
      <c r="J10" s="835"/>
      <c r="K10" s="835"/>
      <c r="L10" s="835"/>
      <c r="M10" s="1116"/>
    </row>
    <row r="11" spans="1:13" ht="10.5" customHeight="1">
      <c r="A11" s="893"/>
      <c r="B11" s="2519" t="s">
        <v>397</v>
      </c>
      <c r="C11" s="2519"/>
      <c r="D11" s="1835">
        <v>208235</v>
      </c>
      <c r="E11" s="839">
        <v>208219</v>
      </c>
      <c r="F11" s="839">
        <v>207786</v>
      </c>
      <c r="G11" s="833">
        <v>207068</v>
      </c>
      <c r="H11" s="833">
        <v>203182</v>
      </c>
      <c r="I11" s="833">
        <v>196354</v>
      </c>
      <c r="J11" s="833">
        <v>191670</v>
      </c>
      <c r="K11" s="833">
        <v>187077</v>
      </c>
      <c r="L11" s="833">
        <v>181255</v>
      </c>
      <c r="M11" s="1116"/>
    </row>
    <row r="12" spans="1:13" ht="10.5" customHeight="1">
      <c r="A12" s="1117"/>
      <c r="B12" s="2519" t="s">
        <v>165</v>
      </c>
      <c r="C12" s="2519"/>
      <c r="D12" s="1836">
        <v>42022</v>
      </c>
      <c r="E12" s="841">
        <v>41557</v>
      </c>
      <c r="F12" s="841">
        <v>40666</v>
      </c>
      <c r="G12" s="835">
        <v>40442</v>
      </c>
      <c r="H12" s="835">
        <v>39953</v>
      </c>
      <c r="I12" s="835">
        <v>38648</v>
      </c>
      <c r="J12" s="835">
        <v>37710</v>
      </c>
      <c r="K12" s="835">
        <v>37544</v>
      </c>
      <c r="L12" s="835">
        <v>37088</v>
      </c>
      <c r="M12" s="837"/>
    </row>
    <row r="13" spans="1:13" ht="10.5" customHeight="1">
      <c r="A13" s="1117"/>
      <c r="B13" s="2519" t="s">
        <v>64</v>
      </c>
      <c r="C13" s="2519"/>
      <c r="D13" s="1928">
        <v>12142</v>
      </c>
      <c r="E13" s="1149">
        <v>12193</v>
      </c>
      <c r="F13" s="1149">
        <v>11872</v>
      </c>
      <c r="G13" s="43">
        <v>11992</v>
      </c>
      <c r="H13" s="43">
        <v>12057</v>
      </c>
      <c r="I13" s="43">
        <v>11836</v>
      </c>
      <c r="J13" s="43">
        <v>11782</v>
      </c>
      <c r="K13" s="43">
        <v>11946</v>
      </c>
      <c r="L13" s="43">
        <v>11671</v>
      </c>
      <c r="M13" s="837"/>
    </row>
    <row r="14" spans="1:13" ht="11.25" customHeight="1">
      <c r="A14" s="2397" t="s">
        <v>338</v>
      </c>
      <c r="B14" s="2397"/>
      <c r="C14" s="2397"/>
      <c r="D14" s="1837">
        <f>SUM(D11:D13)</f>
        <v>262399</v>
      </c>
      <c r="E14" s="1357">
        <f>SUM(E11:E13)</f>
        <v>261969</v>
      </c>
      <c r="F14" s="1357">
        <f aca="true" t="shared" si="1" ref="F14:L14">SUM(F11:F13)</f>
        <v>260324</v>
      </c>
      <c r="G14" s="1357">
        <f t="shared" si="1"/>
        <v>259502</v>
      </c>
      <c r="H14" s="1357">
        <f t="shared" si="1"/>
        <v>255192</v>
      </c>
      <c r="I14" s="1357">
        <f t="shared" si="1"/>
        <v>246838</v>
      </c>
      <c r="J14" s="1357">
        <f t="shared" si="1"/>
        <v>241162</v>
      </c>
      <c r="K14" s="1357">
        <f t="shared" si="1"/>
        <v>236567</v>
      </c>
      <c r="L14" s="1357">
        <f t="shared" si="1"/>
        <v>230014</v>
      </c>
      <c r="M14" s="847"/>
    </row>
    <row r="15" spans="1:13" ht="10.5" customHeight="1">
      <c r="A15" s="2521"/>
      <c r="B15" s="2521"/>
      <c r="C15" s="2521"/>
      <c r="D15" s="1836"/>
      <c r="E15" s="841"/>
      <c r="F15" s="841"/>
      <c r="G15" s="835"/>
      <c r="H15" s="835"/>
      <c r="I15" s="835"/>
      <c r="J15" s="835"/>
      <c r="K15" s="835"/>
      <c r="L15" s="835"/>
      <c r="M15" s="837"/>
    </row>
    <row r="16" spans="1:13" ht="10.5" customHeight="1">
      <c r="A16" s="829"/>
      <c r="B16" s="2519" t="s">
        <v>169</v>
      </c>
      <c r="C16" s="2519"/>
      <c r="D16" s="1836">
        <v>6817</v>
      </c>
      <c r="E16" s="841">
        <v>6799</v>
      </c>
      <c r="F16" s="841">
        <v>6831</v>
      </c>
      <c r="G16" s="835">
        <v>6794</v>
      </c>
      <c r="H16" s="835">
        <v>6864</v>
      </c>
      <c r="I16" s="835">
        <v>6956</v>
      </c>
      <c r="J16" s="835">
        <v>6873</v>
      </c>
      <c r="K16" s="835">
        <v>7069</v>
      </c>
      <c r="L16" s="835">
        <v>7269</v>
      </c>
      <c r="M16" s="1116"/>
    </row>
    <row r="17" spans="1:13" ht="10.5" customHeight="1">
      <c r="A17" s="1117"/>
      <c r="B17" s="2519" t="s">
        <v>29</v>
      </c>
      <c r="C17" s="2519"/>
      <c r="D17" s="1912">
        <v>12649</v>
      </c>
      <c r="E17" s="1259">
        <v>12607</v>
      </c>
      <c r="F17" s="1259">
        <v>11543</v>
      </c>
      <c r="G17" s="42">
        <v>9492</v>
      </c>
      <c r="H17" s="42">
        <v>10384</v>
      </c>
      <c r="I17" s="42">
        <v>7507</v>
      </c>
      <c r="J17" s="42">
        <v>7777</v>
      </c>
      <c r="K17" s="42">
        <v>8654</v>
      </c>
      <c r="L17" s="42">
        <v>8664</v>
      </c>
      <c r="M17" s="837"/>
    </row>
    <row r="18" spans="1:13" ht="10.5" customHeight="1">
      <c r="A18" s="1117"/>
      <c r="B18" s="2519" t="s">
        <v>168</v>
      </c>
      <c r="C18" s="2519"/>
      <c r="D18" s="1912">
        <v>7219</v>
      </c>
      <c r="E18" s="1259">
        <v>7217</v>
      </c>
      <c r="F18" s="1259">
        <v>6807</v>
      </c>
      <c r="G18" s="42">
        <v>6743</v>
      </c>
      <c r="H18" s="42">
        <v>6149</v>
      </c>
      <c r="I18" s="42">
        <v>5066</v>
      </c>
      <c r="J18" s="42">
        <v>4849</v>
      </c>
      <c r="K18" s="42">
        <v>4895</v>
      </c>
      <c r="L18" s="42">
        <v>4708</v>
      </c>
      <c r="M18" s="837"/>
    </row>
    <row r="19" spans="1:13" ht="10.5" customHeight="1">
      <c r="A19" s="1117"/>
      <c r="B19" s="2519" t="s">
        <v>203</v>
      </c>
      <c r="C19" s="2519"/>
      <c r="D19" s="1912">
        <v>12215</v>
      </c>
      <c r="E19" s="1259">
        <v>12179</v>
      </c>
      <c r="F19" s="1259">
        <v>11303</v>
      </c>
      <c r="G19" s="42">
        <v>11540</v>
      </c>
      <c r="H19" s="42">
        <v>11107</v>
      </c>
      <c r="I19" s="42">
        <v>8387</v>
      </c>
      <c r="J19" s="42">
        <v>7658</v>
      </c>
      <c r="K19" s="42">
        <v>7793</v>
      </c>
      <c r="L19" s="42">
        <v>7351</v>
      </c>
      <c r="M19" s="837"/>
    </row>
    <row r="20" spans="1:13" ht="10.5" customHeight="1">
      <c r="A20" s="1117"/>
      <c r="B20" s="2519" t="s">
        <v>156</v>
      </c>
      <c r="C20" s="2519"/>
      <c r="D20" s="1912">
        <v>4357</v>
      </c>
      <c r="E20" s="1259">
        <v>4309</v>
      </c>
      <c r="F20" s="1259">
        <v>3808</v>
      </c>
      <c r="G20" s="42">
        <v>3903</v>
      </c>
      <c r="H20" s="42">
        <v>3766</v>
      </c>
      <c r="I20" s="42">
        <v>2101</v>
      </c>
      <c r="J20" s="42">
        <v>1858</v>
      </c>
      <c r="K20" s="42">
        <v>2025</v>
      </c>
      <c r="L20" s="42">
        <v>2131</v>
      </c>
      <c r="M20" s="837"/>
    </row>
    <row r="21" spans="1:13" ht="10.5" customHeight="1">
      <c r="A21" s="1117"/>
      <c r="B21" s="2519" t="s">
        <v>201</v>
      </c>
      <c r="C21" s="2519"/>
      <c r="D21" s="1912">
        <v>4351</v>
      </c>
      <c r="E21" s="1259">
        <v>4077</v>
      </c>
      <c r="F21" s="1259">
        <v>3722</v>
      </c>
      <c r="G21" s="42">
        <v>3832</v>
      </c>
      <c r="H21" s="42">
        <v>3673</v>
      </c>
      <c r="I21" s="42">
        <v>3047</v>
      </c>
      <c r="J21" s="42">
        <v>2772</v>
      </c>
      <c r="K21" s="42">
        <v>2805</v>
      </c>
      <c r="L21" s="42">
        <v>3053</v>
      </c>
      <c r="M21" s="837"/>
    </row>
    <row r="22" spans="1:13" ht="10.5" customHeight="1">
      <c r="A22" s="1117"/>
      <c r="B22" s="2519" t="s">
        <v>199</v>
      </c>
      <c r="C22" s="2519"/>
      <c r="D22" s="1912">
        <v>30739</v>
      </c>
      <c r="E22" s="1259">
        <v>29637</v>
      </c>
      <c r="F22" s="1259">
        <v>28206</v>
      </c>
      <c r="G22" s="42">
        <v>28379</v>
      </c>
      <c r="H22" s="42">
        <v>28188</v>
      </c>
      <c r="I22" s="42">
        <v>23106</v>
      </c>
      <c r="J22" s="42">
        <v>21614</v>
      </c>
      <c r="K22" s="42">
        <v>21629</v>
      </c>
      <c r="L22" s="42">
        <v>20866</v>
      </c>
      <c r="M22" s="837"/>
    </row>
    <row r="23" spans="1:13" ht="10.5" customHeight="1">
      <c r="A23" s="1117"/>
      <c r="B23" s="2519" t="s">
        <v>340</v>
      </c>
      <c r="C23" s="2519"/>
      <c r="D23" s="1912">
        <v>6144</v>
      </c>
      <c r="E23" s="1259">
        <v>6004</v>
      </c>
      <c r="F23" s="1259">
        <v>5841</v>
      </c>
      <c r="G23" s="42">
        <v>5687</v>
      </c>
      <c r="H23" s="42">
        <v>5567</v>
      </c>
      <c r="I23" s="42">
        <v>5456</v>
      </c>
      <c r="J23" s="42">
        <v>5537</v>
      </c>
      <c r="K23" s="42">
        <v>5432</v>
      </c>
      <c r="L23" s="42">
        <v>5462</v>
      </c>
      <c r="M23" s="837"/>
    </row>
    <row r="24" spans="1:13" ht="10.5" customHeight="1">
      <c r="A24" s="1117"/>
      <c r="B24" s="2519" t="s">
        <v>192</v>
      </c>
      <c r="C24" s="2519"/>
      <c r="D24" s="1912">
        <v>7549</v>
      </c>
      <c r="E24" s="1259">
        <v>7444</v>
      </c>
      <c r="F24" s="1259">
        <v>6958</v>
      </c>
      <c r="G24" s="42">
        <v>7515</v>
      </c>
      <c r="H24" s="42">
        <v>7147</v>
      </c>
      <c r="I24" s="42">
        <v>6057</v>
      </c>
      <c r="J24" s="42">
        <v>5912</v>
      </c>
      <c r="K24" s="42">
        <v>6751</v>
      </c>
      <c r="L24" s="42">
        <v>6895</v>
      </c>
      <c r="M24" s="837"/>
    </row>
    <row r="25" spans="1:13" ht="10.5" customHeight="1">
      <c r="A25" s="1117"/>
      <c r="B25" s="2519" t="s">
        <v>171</v>
      </c>
      <c r="C25" s="2519"/>
      <c r="D25" s="1912">
        <v>1405</v>
      </c>
      <c r="E25" s="1259">
        <v>1600</v>
      </c>
      <c r="F25" s="1259">
        <v>1306</v>
      </c>
      <c r="G25" s="42">
        <v>1539</v>
      </c>
      <c r="H25" s="42">
        <v>1517</v>
      </c>
      <c r="I25" s="42">
        <v>1419</v>
      </c>
      <c r="J25" s="42">
        <v>1540</v>
      </c>
      <c r="K25" s="42">
        <v>1892</v>
      </c>
      <c r="L25" s="42">
        <v>1628</v>
      </c>
      <c r="M25" s="837"/>
    </row>
    <row r="26" spans="1:13" ht="10.5" customHeight="1">
      <c r="A26" s="1117"/>
      <c r="B26" s="2519" t="s">
        <v>170</v>
      </c>
      <c r="C26" s="2519"/>
      <c r="D26" s="1912">
        <v>650</v>
      </c>
      <c r="E26" s="1259">
        <v>710</v>
      </c>
      <c r="F26" s="1259">
        <v>675</v>
      </c>
      <c r="G26" s="42">
        <v>673</v>
      </c>
      <c r="H26" s="42">
        <v>667</v>
      </c>
      <c r="I26" s="42">
        <v>502</v>
      </c>
      <c r="J26" s="42">
        <v>449</v>
      </c>
      <c r="K26" s="42">
        <v>469</v>
      </c>
      <c r="L26" s="42">
        <v>519</v>
      </c>
      <c r="M26" s="837"/>
    </row>
    <row r="27" spans="1:13" ht="10.5" customHeight="1">
      <c r="A27" s="1117"/>
      <c r="B27" s="2519" t="s">
        <v>197</v>
      </c>
      <c r="C27" s="2519"/>
      <c r="D27" s="1912">
        <v>1594</v>
      </c>
      <c r="E27" s="1259">
        <v>1344</v>
      </c>
      <c r="F27" s="1259">
        <v>1387</v>
      </c>
      <c r="G27" s="42">
        <v>1442</v>
      </c>
      <c r="H27" s="42">
        <v>1218</v>
      </c>
      <c r="I27" s="42">
        <v>509</v>
      </c>
      <c r="J27" s="42">
        <v>466</v>
      </c>
      <c r="K27" s="42">
        <v>432</v>
      </c>
      <c r="L27" s="42">
        <v>504</v>
      </c>
      <c r="M27" s="837"/>
    </row>
    <row r="28" spans="1:13" ht="10.5" customHeight="1">
      <c r="A28" s="1117"/>
      <c r="B28" s="2519" t="s">
        <v>196</v>
      </c>
      <c r="C28" s="2519"/>
      <c r="D28" s="1912">
        <v>1353</v>
      </c>
      <c r="E28" s="1259">
        <v>1282</v>
      </c>
      <c r="F28" s="1259">
        <v>1210</v>
      </c>
      <c r="G28" s="42">
        <v>1338</v>
      </c>
      <c r="H28" s="42">
        <v>930</v>
      </c>
      <c r="I28" s="42">
        <v>706</v>
      </c>
      <c r="J28" s="42">
        <v>731</v>
      </c>
      <c r="K28" s="42">
        <v>833</v>
      </c>
      <c r="L28" s="42">
        <v>880</v>
      </c>
      <c r="M28" s="837"/>
    </row>
    <row r="29" spans="1:13" ht="10.5" customHeight="1">
      <c r="A29" s="1117"/>
      <c r="B29" s="2519" t="s">
        <v>195</v>
      </c>
      <c r="C29" s="2519"/>
      <c r="D29" s="1912">
        <v>663</v>
      </c>
      <c r="E29" s="1259">
        <v>451</v>
      </c>
      <c r="F29" s="1259">
        <v>521</v>
      </c>
      <c r="G29" s="42">
        <v>497</v>
      </c>
      <c r="H29" s="42">
        <v>542</v>
      </c>
      <c r="I29" s="42">
        <v>503</v>
      </c>
      <c r="J29" s="42">
        <v>520</v>
      </c>
      <c r="K29" s="42">
        <v>420</v>
      </c>
      <c r="L29" s="42">
        <v>542</v>
      </c>
      <c r="M29" s="837"/>
    </row>
    <row r="30" spans="1:13" ht="10.5" customHeight="1">
      <c r="A30" s="1117"/>
      <c r="B30" s="2519" t="s">
        <v>194</v>
      </c>
      <c r="C30" s="2519"/>
      <c r="D30" s="1912">
        <v>4428</v>
      </c>
      <c r="E30" s="1259">
        <v>4315</v>
      </c>
      <c r="F30" s="1259">
        <v>4190</v>
      </c>
      <c r="G30" s="42">
        <v>4267</v>
      </c>
      <c r="H30" s="42">
        <v>4100</v>
      </c>
      <c r="I30" s="42">
        <v>3477</v>
      </c>
      <c r="J30" s="42">
        <v>3186</v>
      </c>
      <c r="K30" s="42">
        <v>3244</v>
      </c>
      <c r="L30" s="42">
        <v>2868</v>
      </c>
      <c r="M30" s="837"/>
    </row>
    <row r="31" spans="1:13" ht="10.5" customHeight="1">
      <c r="A31" s="1117"/>
      <c r="B31" s="2519" t="s">
        <v>193</v>
      </c>
      <c r="C31" s="2519"/>
      <c r="D31" s="1912">
        <v>4720</v>
      </c>
      <c r="E31" s="1259">
        <v>4228</v>
      </c>
      <c r="F31" s="1259">
        <v>4039</v>
      </c>
      <c r="G31" s="42">
        <v>4151</v>
      </c>
      <c r="H31" s="42">
        <v>4093</v>
      </c>
      <c r="I31" s="42">
        <v>4022</v>
      </c>
      <c r="J31" s="42">
        <v>3830</v>
      </c>
      <c r="K31" s="42">
        <v>3432</v>
      </c>
      <c r="L31" s="42">
        <v>3690</v>
      </c>
      <c r="M31" s="837"/>
    </row>
    <row r="32" spans="1:13" ht="10.5" customHeight="1">
      <c r="A32" s="1117"/>
      <c r="B32" s="2519" t="s">
        <v>31</v>
      </c>
      <c r="C32" s="2519"/>
      <c r="D32" s="1912">
        <v>5845</v>
      </c>
      <c r="E32" s="1259">
        <v>5826</v>
      </c>
      <c r="F32" s="1259">
        <v>5824</v>
      </c>
      <c r="G32" s="42">
        <v>6065</v>
      </c>
      <c r="H32" s="42">
        <v>5949</v>
      </c>
      <c r="I32" s="42">
        <v>2822</v>
      </c>
      <c r="J32" s="42">
        <v>2918</v>
      </c>
      <c r="K32" s="42">
        <v>2858</v>
      </c>
      <c r="L32" s="42">
        <v>2871</v>
      </c>
      <c r="M32" s="837"/>
    </row>
    <row r="33" spans="1:13" ht="10.5" customHeight="1">
      <c r="A33" s="1117"/>
      <c r="B33" s="2519" t="s">
        <v>343</v>
      </c>
      <c r="C33" s="2519"/>
      <c r="D33" s="1912">
        <v>2502</v>
      </c>
      <c r="E33" s="1259">
        <v>2537</v>
      </c>
      <c r="F33" s="1259">
        <v>2491</v>
      </c>
      <c r="G33" s="42">
        <v>2538</v>
      </c>
      <c r="H33" s="42">
        <v>2223</v>
      </c>
      <c r="I33" s="42">
        <v>2403</v>
      </c>
      <c r="J33" s="42">
        <v>2539</v>
      </c>
      <c r="K33" s="42">
        <v>2602</v>
      </c>
      <c r="L33" s="42">
        <v>2327</v>
      </c>
      <c r="M33" s="837"/>
    </row>
    <row r="34" spans="1:13" ht="10.5" customHeight="1">
      <c r="A34" s="1117"/>
      <c r="B34" s="2519" t="s">
        <v>534</v>
      </c>
      <c r="C34" s="2519"/>
      <c r="D34" s="1912">
        <v>0</v>
      </c>
      <c r="E34" s="1259">
        <v>0</v>
      </c>
      <c r="F34" s="1259">
        <v>0</v>
      </c>
      <c r="G34" s="42">
        <v>12</v>
      </c>
      <c r="H34" s="42">
        <v>32</v>
      </c>
      <c r="I34" s="42">
        <v>179</v>
      </c>
      <c r="J34" s="42">
        <v>212</v>
      </c>
      <c r="K34" s="42">
        <v>317</v>
      </c>
      <c r="L34" s="42">
        <v>383</v>
      </c>
      <c r="M34" s="837"/>
    </row>
    <row r="35" spans="1:13" ht="10.5" customHeight="1">
      <c r="A35" s="1118"/>
      <c r="B35" s="2521" t="s">
        <v>819</v>
      </c>
      <c r="C35" s="2521"/>
      <c r="D35" s="1836"/>
      <c r="E35" s="841"/>
      <c r="F35" s="841"/>
      <c r="G35" s="835"/>
      <c r="H35" s="835"/>
      <c r="I35" s="835"/>
      <c r="J35" s="835"/>
      <c r="K35" s="835"/>
      <c r="L35" s="835"/>
      <c r="M35" s="837"/>
    </row>
    <row r="36" spans="1:13" ht="23.25" customHeight="1">
      <c r="A36" s="829"/>
      <c r="B36" s="1104"/>
      <c r="C36" s="1547" t="s">
        <v>835</v>
      </c>
      <c r="D36" s="1836">
        <v>-289</v>
      </c>
      <c r="E36" s="841">
        <v>-319</v>
      </c>
      <c r="F36" s="841">
        <v>-307</v>
      </c>
      <c r="G36" s="835">
        <v>-351</v>
      </c>
      <c r="H36" s="835">
        <v>-315</v>
      </c>
      <c r="I36" s="835">
        <v>-311</v>
      </c>
      <c r="J36" s="835">
        <v>-309</v>
      </c>
      <c r="K36" s="835">
        <v>-338</v>
      </c>
      <c r="L36" s="835">
        <v>-352</v>
      </c>
      <c r="M36" s="837"/>
    </row>
    <row r="37" spans="1:13" ht="22.5" customHeight="1">
      <c r="A37" s="2520" t="s">
        <v>655</v>
      </c>
      <c r="B37" s="2397"/>
      <c r="C37" s="2397"/>
      <c r="D37" s="1837">
        <f>SUM(D16:D36)</f>
        <v>114911</v>
      </c>
      <c r="E37" s="1357">
        <f>SUM(E16:E36)</f>
        <v>112247</v>
      </c>
      <c r="F37" s="1357">
        <f aca="true" t="shared" si="2" ref="F37:L37">SUM(F16:F36)</f>
        <v>106355</v>
      </c>
      <c r="G37" s="1357">
        <f t="shared" si="2"/>
        <v>106056</v>
      </c>
      <c r="H37" s="1357">
        <f t="shared" si="2"/>
        <v>103801</v>
      </c>
      <c r="I37" s="1357">
        <f t="shared" si="2"/>
        <v>83914</v>
      </c>
      <c r="J37" s="1357">
        <f t="shared" si="2"/>
        <v>80932</v>
      </c>
      <c r="K37" s="1357">
        <f t="shared" si="2"/>
        <v>83214</v>
      </c>
      <c r="L37" s="1357">
        <f t="shared" si="2"/>
        <v>82259</v>
      </c>
      <c r="M37" s="847"/>
    </row>
    <row r="38" spans="1:13" ht="11.25" customHeight="1">
      <c r="A38" s="2397" t="s">
        <v>116</v>
      </c>
      <c r="B38" s="2397"/>
      <c r="C38" s="2397"/>
      <c r="D38" s="1892">
        <f>D37+D14</f>
        <v>377310</v>
      </c>
      <c r="E38" s="1348">
        <f>E37+E14</f>
        <v>374216</v>
      </c>
      <c r="F38" s="1348">
        <f aca="true" t="shared" si="3" ref="F38:L38">F37+F14</f>
        <v>366679</v>
      </c>
      <c r="G38" s="1348">
        <f t="shared" si="3"/>
        <v>365558</v>
      </c>
      <c r="H38" s="1348">
        <f t="shared" si="3"/>
        <v>358993</v>
      </c>
      <c r="I38" s="1348">
        <f t="shared" si="3"/>
        <v>330752</v>
      </c>
      <c r="J38" s="1348">
        <f t="shared" si="3"/>
        <v>322094</v>
      </c>
      <c r="K38" s="1348">
        <f t="shared" si="3"/>
        <v>319781</v>
      </c>
      <c r="L38" s="1348">
        <f t="shared" si="3"/>
        <v>312273</v>
      </c>
      <c r="M38" s="1119"/>
    </row>
    <row r="39" spans="1:13" s="1120" customFormat="1" ht="5.25" customHeight="1">
      <c r="A39" s="796"/>
      <c r="B39" s="2425"/>
      <c r="C39" s="2425"/>
      <c r="D39" s="2425"/>
      <c r="E39" s="2425"/>
      <c r="F39" s="2425"/>
      <c r="G39" s="2425"/>
      <c r="H39" s="2425"/>
      <c r="I39" s="2425"/>
      <c r="J39" s="2425"/>
      <c r="K39" s="2425"/>
      <c r="L39" s="2425"/>
      <c r="M39" s="2425"/>
    </row>
    <row r="40" spans="1:13" s="1120" customFormat="1" ht="10.5" customHeight="1">
      <c r="A40" s="796">
        <v>1</v>
      </c>
      <c r="B40" s="2522" t="s">
        <v>345</v>
      </c>
      <c r="C40" s="2522"/>
      <c r="D40" s="2522"/>
      <c r="E40" s="2522"/>
      <c r="F40" s="2522"/>
      <c r="G40" s="2522"/>
      <c r="H40" s="2522"/>
      <c r="I40" s="2522"/>
      <c r="J40" s="2522"/>
      <c r="K40" s="2522"/>
      <c r="L40" s="2522"/>
      <c r="M40" s="2522"/>
    </row>
  </sheetData>
  <sheetProtection/>
  <mergeCells count="36">
    <mergeCell ref="A3:C3"/>
    <mergeCell ref="B17:C17"/>
    <mergeCell ref="B18:C18"/>
    <mergeCell ref="B19:C19"/>
    <mergeCell ref="B20:C20"/>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s>
  <printOptions horizontalCentered="1"/>
  <pageMargins left="0.2362204724409449" right="0.2362204724409449" top="0.2755905511811024" bottom="0.2362204724409449" header="0.11811023622047245" footer="0.11811023622047245"/>
  <pageSetup horizontalDpi="600" verticalDpi="600" orientation="landscape" scale="97" r:id="rId1"/>
</worksheet>
</file>

<file path=xl/worksheets/sheet26.xml><?xml version="1.0" encoding="utf-8"?>
<worksheet xmlns="http://schemas.openxmlformats.org/spreadsheetml/2006/main" xmlns:r="http://schemas.openxmlformats.org/officeDocument/2006/relationships">
  <dimension ref="A1:L46"/>
  <sheetViews>
    <sheetView zoomScalePageLayoutView="0" workbookViewId="0" topLeftCell="A1">
      <selection activeCell="O14" sqref="O14"/>
    </sheetView>
  </sheetViews>
  <sheetFormatPr defaultColWidth="9.140625" defaultRowHeight="12.75"/>
  <cols>
    <col min="1" max="1" width="2.140625" style="1152" customWidth="1"/>
    <col min="2" max="2" width="61.8515625" style="1152" customWidth="1"/>
    <col min="3" max="3" width="7.8515625" style="1153" customWidth="1"/>
    <col min="4" max="11" width="7.8515625" style="1152" customWidth="1"/>
    <col min="12" max="12" width="1.28515625" style="1152" customWidth="1"/>
    <col min="13" max="13" width="9.140625" style="1154" customWidth="1"/>
    <col min="14" max="14" width="9.140625" style="1152" customWidth="1"/>
    <col min="15" max="15" width="9.140625" style="1155" customWidth="1"/>
    <col min="16" max="16" width="9.140625" style="1152" customWidth="1"/>
    <col min="17" max="16384" width="9.140625" style="1152" customWidth="1"/>
  </cols>
  <sheetData>
    <row r="1" spans="1:12" ht="17.25" customHeight="1">
      <c r="A1" s="2352" t="s">
        <v>708</v>
      </c>
      <c r="B1" s="2352"/>
      <c r="C1" s="2352"/>
      <c r="D1" s="2352"/>
      <c r="E1" s="2352"/>
      <c r="F1" s="2352"/>
      <c r="G1" s="2352"/>
      <c r="H1" s="2352"/>
      <c r="I1" s="2352"/>
      <c r="J1" s="2352"/>
      <c r="K1" s="2352"/>
      <c r="L1" s="2352"/>
    </row>
    <row r="2" spans="1:12" ht="9.75" customHeight="1">
      <c r="A2" s="1125"/>
      <c r="B2" s="1125"/>
      <c r="C2" s="1000"/>
      <c r="D2" s="1000"/>
      <c r="E2" s="1000"/>
      <c r="F2" s="1000"/>
      <c r="G2" s="1000"/>
      <c r="H2" s="1000"/>
      <c r="I2" s="1000"/>
      <c r="J2" s="1000"/>
      <c r="K2" s="1000"/>
      <c r="L2" s="1000"/>
    </row>
    <row r="3" spans="1:12" ht="11.25" customHeight="1">
      <c r="A3" s="2524" t="s">
        <v>511</v>
      </c>
      <c r="B3" s="2524"/>
      <c r="C3" s="4" t="s">
        <v>838</v>
      </c>
      <c r="D3" s="5" t="s">
        <v>733</v>
      </c>
      <c r="E3" s="5" t="s">
        <v>238</v>
      </c>
      <c r="F3" s="5" t="s">
        <v>512</v>
      </c>
      <c r="G3" s="5" t="s">
        <v>513</v>
      </c>
      <c r="H3" s="5" t="s">
        <v>514</v>
      </c>
      <c r="I3" s="5" t="s">
        <v>515</v>
      </c>
      <c r="J3" s="5" t="s">
        <v>516</v>
      </c>
      <c r="K3" s="5" t="s">
        <v>517</v>
      </c>
      <c r="L3" s="1127"/>
    </row>
    <row r="4" spans="1:12" ht="10.5" customHeight="1">
      <c r="A4" s="1128"/>
      <c r="B4" s="1128"/>
      <c r="C4" s="1129"/>
      <c r="D4" s="1130"/>
      <c r="E4" s="1130"/>
      <c r="F4" s="1130"/>
      <c r="G4" s="1130"/>
      <c r="H4" s="1130"/>
      <c r="I4" s="1130"/>
      <c r="J4" s="1130"/>
      <c r="K4" s="1130"/>
      <c r="L4" s="1129"/>
    </row>
    <row r="5" spans="1:12" ht="10.5" customHeight="1">
      <c r="A5" s="2523" t="s">
        <v>346</v>
      </c>
      <c r="B5" s="2523"/>
      <c r="C5" s="1131"/>
      <c r="D5" s="1132"/>
      <c r="E5" s="1132"/>
      <c r="F5" s="1132"/>
      <c r="G5" s="1132"/>
      <c r="H5" s="1132"/>
      <c r="I5" s="1132"/>
      <c r="J5" s="1132"/>
      <c r="K5" s="1132"/>
      <c r="L5" s="1126"/>
    </row>
    <row r="6" spans="1:12" ht="10.5" customHeight="1">
      <c r="A6" s="2518" t="s">
        <v>337</v>
      </c>
      <c r="B6" s="2518"/>
      <c r="C6" s="1133"/>
      <c r="D6" s="1134"/>
      <c r="E6" s="1134"/>
      <c r="F6" s="1134"/>
      <c r="G6" s="1134"/>
      <c r="H6" s="1134"/>
      <c r="I6" s="1134"/>
      <c r="J6" s="1134"/>
      <c r="K6" s="1134"/>
      <c r="L6" s="1135"/>
    </row>
    <row r="7" spans="1:12" ht="10.5" customHeight="1">
      <c r="A7" s="1136"/>
      <c r="B7" s="1137" t="s">
        <v>761</v>
      </c>
      <c r="C7" s="1836">
        <v>696</v>
      </c>
      <c r="D7" s="841">
        <v>704</v>
      </c>
      <c r="E7" s="841">
        <v>678</v>
      </c>
      <c r="F7" s="841">
        <v>513</v>
      </c>
      <c r="G7" s="841">
        <v>514</v>
      </c>
      <c r="H7" s="841">
        <v>534</v>
      </c>
      <c r="I7" s="841">
        <v>522</v>
      </c>
      <c r="J7" s="841">
        <v>514</v>
      </c>
      <c r="K7" s="841">
        <v>513</v>
      </c>
      <c r="L7" s="1135"/>
    </row>
    <row r="8" spans="1:12" ht="10.5" customHeight="1">
      <c r="A8" s="1117"/>
      <c r="B8" s="1097" t="s">
        <v>762</v>
      </c>
      <c r="C8" s="1928">
        <v>175</v>
      </c>
      <c r="D8" s="1149">
        <v>179</v>
      </c>
      <c r="E8" s="1149">
        <v>167</v>
      </c>
      <c r="F8" s="43">
        <v>171</v>
      </c>
      <c r="G8" s="43">
        <v>176</v>
      </c>
      <c r="H8" s="43">
        <v>195</v>
      </c>
      <c r="I8" s="43">
        <v>192</v>
      </c>
      <c r="J8" s="43">
        <v>193</v>
      </c>
      <c r="K8" s="43">
        <v>190</v>
      </c>
      <c r="L8" s="1135"/>
    </row>
    <row r="9" spans="1:12" ht="11.25" customHeight="1">
      <c r="A9" s="1117"/>
      <c r="B9" s="1097" t="s">
        <v>347</v>
      </c>
      <c r="C9" s="1837">
        <f>SUM(C7:C8)</f>
        <v>871</v>
      </c>
      <c r="D9" s="1357">
        <f>SUM(D7:D8)</f>
        <v>883</v>
      </c>
      <c r="E9" s="1357">
        <f aca="true" t="shared" si="0" ref="E9:K9">SUM(E7:E8)</f>
        <v>845</v>
      </c>
      <c r="F9" s="1357">
        <f t="shared" si="0"/>
        <v>684</v>
      </c>
      <c r="G9" s="1357">
        <f t="shared" si="0"/>
        <v>690</v>
      </c>
      <c r="H9" s="1357">
        <f t="shared" si="0"/>
        <v>729</v>
      </c>
      <c r="I9" s="1357">
        <f t="shared" si="0"/>
        <v>714</v>
      </c>
      <c r="J9" s="1357">
        <f t="shared" si="0"/>
        <v>707</v>
      </c>
      <c r="K9" s="1357">
        <f t="shared" si="0"/>
        <v>703</v>
      </c>
      <c r="L9" s="1139"/>
    </row>
    <row r="10" spans="1:12" ht="10.5" customHeight="1">
      <c r="A10" s="1140"/>
      <c r="B10" s="1140"/>
      <c r="C10" s="1836"/>
      <c r="D10" s="841"/>
      <c r="E10" s="841"/>
      <c r="F10" s="841"/>
      <c r="G10" s="841"/>
      <c r="H10" s="841"/>
      <c r="I10" s="841"/>
      <c r="J10" s="841"/>
      <c r="K10" s="841"/>
      <c r="L10" s="1135"/>
    </row>
    <row r="11" spans="1:12" ht="10.5" customHeight="1">
      <c r="A11" s="2523" t="s">
        <v>95</v>
      </c>
      <c r="B11" s="2523"/>
      <c r="C11" s="1836"/>
      <c r="D11" s="841"/>
      <c r="E11" s="841"/>
      <c r="F11" s="841"/>
      <c r="G11" s="841"/>
      <c r="H11" s="841"/>
      <c r="I11" s="841"/>
      <c r="J11" s="841"/>
      <c r="K11" s="841"/>
      <c r="L11" s="1135"/>
    </row>
    <row r="12" spans="1:12" ht="10.5" customHeight="1">
      <c r="A12" s="1141"/>
      <c r="B12" s="1142" t="s">
        <v>763</v>
      </c>
      <c r="C12" s="1835">
        <v>20</v>
      </c>
      <c r="D12" s="839">
        <v>17</v>
      </c>
      <c r="E12" s="839">
        <v>27</v>
      </c>
      <c r="F12" s="833">
        <v>24</v>
      </c>
      <c r="G12" s="833">
        <v>28</v>
      </c>
      <c r="H12" s="833">
        <v>20</v>
      </c>
      <c r="I12" s="833">
        <v>21</v>
      </c>
      <c r="J12" s="833">
        <v>21</v>
      </c>
      <c r="K12" s="833">
        <v>22</v>
      </c>
      <c r="L12" s="1135"/>
    </row>
    <row r="13" spans="1:12" ht="10.5" customHeight="1">
      <c r="A13" s="1143"/>
      <c r="B13" s="1144" t="s">
        <v>764</v>
      </c>
      <c r="C13" s="1912">
        <v>71</v>
      </c>
      <c r="D13" s="1259">
        <v>15</v>
      </c>
      <c r="E13" s="1259">
        <v>10</v>
      </c>
      <c r="F13" s="42">
        <v>10</v>
      </c>
      <c r="G13" s="42">
        <v>10</v>
      </c>
      <c r="H13" s="42">
        <v>3</v>
      </c>
      <c r="I13" s="42">
        <v>4</v>
      </c>
      <c r="J13" s="42">
        <v>4</v>
      </c>
      <c r="K13" s="42">
        <v>8</v>
      </c>
      <c r="L13" s="1135"/>
    </row>
    <row r="14" spans="1:12" ht="10.5" customHeight="1">
      <c r="A14" s="1143"/>
      <c r="B14" s="1144" t="s">
        <v>765</v>
      </c>
      <c r="C14" s="1912">
        <v>46</v>
      </c>
      <c r="D14" s="1259">
        <v>48</v>
      </c>
      <c r="E14" s="1259">
        <v>45</v>
      </c>
      <c r="F14" s="42">
        <v>46</v>
      </c>
      <c r="G14" s="42">
        <v>30</v>
      </c>
      <c r="H14" s="42">
        <v>28</v>
      </c>
      <c r="I14" s="42">
        <v>24</v>
      </c>
      <c r="J14" s="42">
        <v>22</v>
      </c>
      <c r="K14" s="42">
        <v>22</v>
      </c>
      <c r="L14" s="1135"/>
    </row>
    <row r="15" spans="1:12" ht="10.5" customHeight="1">
      <c r="A15" s="1143"/>
      <c r="B15" s="1144" t="s">
        <v>766</v>
      </c>
      <c r="C15" s="1912">
        <v>117</v>
      </c>
      <c r="D15" s="1259">
        <v>119</v>
      </c>
      <c r="E15" s="1259">
        <v>137</v>
      </c>
      <c r="F15" s="42">
        <v>101</v>
      </c>
      <c r="G15" s="42">
        <v>109</v>
      </c>
      <c r="H15" s="42">
        <v>102</v>
      </c>
      <c r="I15" s="42">
        <v>96</v>
      </c>
      <c r="J15" s="42">
        <v>100</v>
      </c>
      <c r="K15" s="42">
        <v>102</v>
      </c>
      <c r="L15" s="1135"/>
    </row>
    <row r="16" spans="1:12" ht="10.5" customHeight="1">
      <c r="A16" s="1143"/>
      <c r="B16" s="1144" t="s">
        <v>767</v>
      </c>
      <c r="C16" s="1912">
        <v>10</v>
      </c>
      <c r="D16" s="1259">
        <v>12</v>
      </c>
      <c r="E16" s="1259">
        <v>8</v>
      </c>
      <c r="F16" s="42">
        <v>8</v>
      </c>
      <c r="G16" s="42">
        <v>15</v>
      </c>
      <c r="H16" s="42">
        <v>18</v>
      </c>
      <c r="I16" s="42">
        <v>19</v>
      </c>
      <c r="J16" s="42">
        <v>223</v>
      </c>
      <c r="K16" s="42">
        <v>252</v>
      </c>
      <c r="L16" s="1135"/>
    </row>
    <row r="17" spans="1:12" ht="10.5" customHeight="1">
      <c r="A17" s="1143"/>
      <c r="B17" s="1144" t="s">
        <v>768</v>
      </c>
      <c r="C17" s="1912">
        <v>14</v>
      </c>
      <c r="D17" s="1259">
        <v>9</v>
      </c>
      <c r="E17" s="1259">
        <v>4</v>
      </c>
      <c r="F17" s="42">
        <v>4</v>
      </c>
      <c r="G17" s="42">
        <v>6</v>
      </c>
      <c r="H17" s="42">
        <v>6</v>
      </c>
      <c r="I17" s="42">
        <v>6</v>
      </c>
      <c r="J17" s="42">
        <v>6</v>
      </c>
      <c r="K17" s="42">
        <v>10</v>
      </c>
      <c r="L17" s="1135"/>
    </row>
    <row r="18" spans="1:12" ht="10.5" customHeight="1">
      <c r="A18" s="1143"/>
      <c r="B18" s="1144" t="s">
        <v>769</v>
      </c>
      <c r="C18" s="1912">
        <v>175</v>
      </c>
      <c r="D18" s="1259">
        <v>203</v>
      </c>
      <c r="E18" s="1259">
        <v>235</v>
      </c>
      <c r="F18" s="42">
        <v>248</v>
      </c>
      <c r="G18" s="42">
        <v>232</v>
      </c>
      <c r="H18" s="42">
        <v>177</v>
      </c>
      <c r="I18" s="42">
        <v>184</v>
      </c>
      <c r="J18" s="42">
        <v>189</v>
      </c>
      <c r="K18" s="42">
        <v>190</v>
      </c>
      <c r="L18" s="1135"/>
    </row>
    <row r="19" spans="1:12" ht="10.5" customHeight="1">
      <c r="A19" s="1143"/>
      <c r="B19" s="1144" t="s">
        <v>770</v>
      </c>
      <c r="C19" s="1912">
        <v>37</v>
      </c>
      <c r="D19" s="1259">
        <v>10</v>
      </c>
      <c r="E19" s="1259">
        <v>9</v>
      </c>
      <c r="F19" s="42">
        <v>10</v>
      </c>
      <c r="G19" s="42">
        <v>5</v>
      </c>
      <c r="H19" s="42">
        <v>4</v>
      </c>
      <c r="I19" s="42">
        <v>4</v>
      </c>
      <c r="J19" s="42">
        <v>5</v>
      </c>
      <c r="K19" s="42">
        <v>5</v>
      </c>
      <c r="L19" s="1135"/>
    </row>
    <row r="20" spans="1:12" ht="10.5" customHeight="1">
      <c r="A20" s="1143"/>
      <c r="B20" s="1144" t="s">
        <v>771</v>
      </c>
      <c r="C20" s="1912">
        <v>67</v>
      </c>
      <c r="D20" s="1259">
        <v>121</v>
      </c>
      <c r="E20" s="1259">
        <v>99</v>
      </c>
      <c r="F20" s="42">
        <v>116</v>
      </c>
      <c r="G20" s="42">
        <v>144</v>
      </c>
      <c r="H20" s="42">
        <v>236</v>
      </c>
      <c r="I20" s="42">
        <v>336</v>
      </c>
      <c r="J20" s="42">
        <v>367</v>
      </c>
      <c r="K20" s="42">
        <v>409</v>
      </c>
      <c r="L20" s="1135"/>
    </row>
    <row r="21" spans="1:12" ht="10.5" customHeight="1">
      <c r="A21" s="1143"/>
      <c r="B21" s="1144" t="s">
        <v>772</v>
      </c>
      <c r="C21" s="1912">
        <v>0</v>
      </c>
      <c r="D21" s="1259">
        <v>0</v>
      </c>
      <c r="E21" s="1259">
        <v>0</v>
      </c>
      <c r="F21" s="42">
        <v>0</v>
      </c>
      <c r="G21" s="42">
        <v>0</v>
      </c>
      <c r="H21" s="42">
        <v>0</v>
      </c>
      <c r="I21" s="42">
        <v>0</v>
      </c>
      <c r="J21" s="42">
        <v>0</v>
      </c>
      <c r="K21" s="42">
        <v>1</v>
      </c>
      <c r="L21" s="1135"/>
    </row>
    <row r="22" spans="1:12" ht="10.5" customHeight="1">
      <c r="A22" s="1143"/>
      <c r="B22" s="1144" t="s">
        <v>773</v>
      </c>
      <c r="C22" s="1912">
        <v>0</v>
      </c>
      <c r="D22" s="1259">
        <v>0</v>
      </c>
      <c r="E22" s="1259">
        <v>0</v>
      </c>
      <c r="F22" s="42">
        <v>0</v>
      </c>
      <c r="G22" s="42">
        <v>1</v>
      </c>
      <c r="H22" s="42">
        <v>1</v>
      </c>
      <c r="I22" s="42">
        <v>1</v>
      </c>
      <c r="J22" s="42">
        <v>2</v>
      </c>
      <c r="K22" s="42">
        <v>2</v>
      </c>
      <c r="L22" s="1135"/>
    </row>
    <row r="23" spans="1:12" ht="10.5" customHeight="1">
      <c r="A23" s="1143"/>
      <c r="B23" s="1144" t="s">
        <v>774</v>
      </c>
      <c r="C23" s="1912">
        <v>3</v>
      </c>
      <c r="D23" s="1259">
        <v>10</v>
      </c>
      <c r="E23" s="1259">
        <v>2</v>
      </c>
      <c r="F23" s="42">
        <v>2</v>
      </c>
      <c r="G23" s="42">
        <v>2</v>
      </c>
      <c r="H23" s="42">
        <v>2</v>
      </c>
      <c r="I23" s="42">
        <v>2</v>
      </c>
      <c r="J23" s="42">
        <v>2</v>
      </c>
      <c r="K23" s="42">
        <v>3</v>
      </c>
      <c r="L23" s="1135"/>
    </row>
    <row r="24" spans="1:12" ht="10.5" customHeight="1">
      <c r="A24" s="1143"/>
      <c r="B24" s="1144" t="s">
        <v>775</v>
      </c>
      <c r="C24" s="1912">
        <v>0</v>
      </c>
      <c r="D24" s="1259">
        <v>0</v>
      </c>
      <c r="E24" s="1259">
        <v>0</v>
      </c>
      <c r="F24" s="42">
        <v>1</v>
      </c>
      <c r="G24" s="42">
        <v>1</v>
      </c>
      <c r="H24" s="42">
        <v>1</v>
      </c>
      <c r="I24" s="42">
        <v>1</v>
      </c>
      <c r="J24" s="42">
        <v>1</v>
      </c>
      <c r="K24" s="42">
        <v>1</v>
      </c>
      <c r="L24" s="1135"/>
    </row>
    <row r="25" spans="1:12" ht="10.5" customHeight="1">
      <c r="A25" s="2061"/>
      <c r="B25" s="2062" t="s">
        <v>776</v>
      </c>
      <c r="C25" s="1912">
        <v>2</v>
      </c>
      <c r="D25" s="1259">
        <v>2</v>
      </c>
      <c r="E25" s="1259">
        <v>3</v>
      </c>
      <c r="F25" s="42">
        <v>2</v>
      </c>
      <c r="G25" s="42">
        <v>15</v>
      </c>
      <c r="H25" s="42">
        <v>1</v>
      </c>
      <c r="I25" s="42">
        <v>1</v>
      </c>
      <c r="J25" s="42">
        <v>1</v>
      </c>
      <c r="K25" s="42">
        <v>0</v>
      </c>
      <c r="L25" s="1135"/>
    </row>
    <row r="26" spans="1:12" ht="10.5" customHeight="1">
      <c r="A26" s="2061"/>
      <c r="B26" s="2062" t="s">
        <v>777</v>
      </c>
      <c r="C26" s="1912">
        <v>7</v>
      </c>
      <c r="D26" s="1259">
        <v>8</v>
      </c>
      <c r="E26" s="1259">
        <v>6</v>
      </c>
      <c r="F26" s="42">
        <v>6</v>
      </c>
      <c r="G26" s="42">
        <v>6</v>
      </c>
      <c r="H26" s="42">
        <v>3</v>
      </c>
      <c r="I26" s="42">
        <v>3</v>
      </c>
      <c r="J26" s="42">
        <v>3</v>
      </c>
      <c r="K26" s="42">
        <v>3</v>
      </c>
      <c r="L26" s="1135"/>
    </row>
    <row r="27" spans="1:12" ht="10.5" customHeight="1">
      <c r="A27" s="2061"/>
      <c r="B27" s="2062" t="s">
        <v>778</v>
      </c>
      <c r="C27" s="1912">
        <v>0</v>
      </c>
      <c r="D27" s="1259">
        <v>0</v>
      </c>
      <c r="E27" s="1259">
        <v>0</v>
      </c>
      <c r="F27" s="42">
        <v>0</v>
      </c>
      <c r="G27" s="42">
        <v>0</v>
      </c>
      <c r="H27" s="42">
        <v>0</v>
      </c>
      <c r="I27" s="42">
        <v>0</v>
      </c>
      <c r="J27" s="42">
        <v>0</v>
      </c>
      <c r="K27" s="42">
        <v>0</v>
      </c>
      <c r="L27" s="1135"/>
    </row>
    <row r="28" spans="1:12" ht="10.5" customHeight="1">
      <c r="A28" s="2061"/>
      <c r="B28" s="2062" t="s">
        <v>779</v>
      </c>
      <c r="C28" s="1928">
        <v>63</v>
      </c>
      <c r="D28" s="1149">
        <v>66</v>
      </c>
      <c r="E28" s="1149">
        <v>44</v>
      </c>
      <c r="F28" s="43">
        <v>48</v>
      </c>
      <c r="G28" s="43">
        <v>50</v>
      </c>
      <c r="H28" s="43">
        <v>2</v>
      </c>
      <c r="I28" s="43">
        <v>2</v>
      </c>
      <c r="J28" s="43">
        <v>5</v>
      </c>
      <c r="K28" s="43">
        <v>5</v>
      </c>
      <c r="L28" s="1135"/>
    </row>
    <row r="29" spans="1:12" ht="10.5" customHeight="1">
      <c r="A29" s="2061"/>
      <c r="B29" s="2062" t="s">
        <v>841</v>
      </c>
      <c r="C29" s="1928">
        <v>149</v>
      </c>
      <c r="D29" s="1149">
        <v>0</v>
      </c>
      <c r="E29" s="1149">
        <v>0</v>
      </c>
      <c r="F29" s="43">
        <v>0</v>
      </c>
      <c r="G29" s="43">
        <v>0</v>
      </c>
      <c r="H29" s="43">
        <v>0</v>
      </c>
      <c r="I29" s="43">
        <v>0</v>
      </c>
      <c r="J29" s="43">
        <v>0</v>
      </c>
      <c r="K29" s="43">
        <v>0</v>
      </c>
      <c r="L29" s="1135"/>
    </row>
    <row r="30" spans="1:12" ht="11.25" customHeight="1">
      <c r="A30" s="2063"/>
      <c r="B30" s="2064" t="s">
        <v>348</v>
      </c>
      <c r="C30" s="1837">
        <f>SUM(C12:C29)</f>
        <v>781</v>
      </c>
      <c r="D30" s="1357">
        <f>SUM(D12:D29)</f>
        <v>640</v>
      </c>
      <c r="E30" s="1357">
        <f aca="true" t="shared" si="1" ref="E30:K30">SUM(E12:E29)</f>
        <v>629</v>
      </c>
      <c r="F30" s="1357">
        <f t="shared" si="1"/>
        <v>626</v>
      </c>
      <c r="G30" s="1357">
        <f t="shared" si="1"/>
        <v>654</v>
      </c>
      <c r="H30" s="1357">
        <f t="shared" si="1"/>
        <v>604</v>
      </c>
      <c r="I30" s="1357">
        <f t="shared" si="1"/>
        <v>704</v>
      </c>
      <c r="J30" s="1357">
        <f t="shared" si="1"/>
        <v>951</v>
      </c>
      <c r="K30" s="1357">
        <f t="shared" si="1"/>
        <v>1035</v>
      </c>
      <c r="L30" s="847"/>
    </row>
    <row r="31" spans="1:12" ht="11.25" customHeight="1">
      <c r="A31" s="2527" t="s">
        <v>30</v>
      </c>
      <c r="B31" s="2527"/>
      <c r="C31" s="1892">
        <f>C30+C9</f>
        <v>1652</v>
      </c>
      <c r="D31" s="1348">
        <f>D30+D9</f>
        <v>1523</v>
      </c>
      <c r="E31" s="1348">
        <f aca="true" t="shared" si="2" ref="E31:K31">E30+E9</f>
        <v>1474</v>
      </c>
      <c r="F31" s="1348">
        <f t="shared" si="2"/>
        <v>1310</v>
      </c>
      <c r="G31" s="1348">
        <f t="shared" si="2"/>
        <v>1344</v>
      </c>
      <c r="H31" s="1348">
        <f t="shared" si="2"/>
        <v>1333</v>
      </c>
      <c r="I31" s="1348">
        <f t="shared" si="2"/>
        <v>1418</v>
      </c>
      <c r="J31" s="1348">
        <f t="shared" si="2"/>
        <v>1658</v>
      </c>
      <c r="K31" s="1348">
        <f t="shared" si="2"/>
        <v>1738</v>
      </c>
      <c r="L31" s="1145"/>
    </row>
    <row r="32" spans="1:12" ht="10.5" customHeight="1">
      <c r="A32" s="2065"/>
      <c r="B32" s="2065"/>
      <c r="C32" s="1929"/>
      <c r="D32" s="1147"/>
      <c r="E32" s="1147"/>
      <c r="F32" s="1147"/>
      <c r="G32" s="1147"/>
      <c r="H32" s="1147"/>
      <c r="I32" s="1147"/>
      <c r="J32" s="1147"/>
      <c r="K32" s="1147"/>
      <c r="L32" s="1129"/>
    </row>
    <row r="33" spans="1:12" ht="10.5" customHeight="1">
      <c r="A33" s="2525" t="s">
        <v>349</v>
      </c>
      <c r="B33" s="2525"/>
      <c r="C33" s="1930"/>
      <c r="D33" s="1148"/>
      <c r="E33" s="1148"/>
      <c r="F33" s="1148"/>
      <c r="G33" s="1148"/>
      <c r="H33" s="1148"/>
      <c r="I33" s="1148"/>
      <c r="J33" s="1148"/>
      <c r="K33" s="1148"/>
      <c r="L33" s="1126"/>
    </row>
    <row r="34" spans="1:12" ht="10.5" customHeight="1">
      <c r="A34" s="2525" t="s">
        <v>780</v>
      </c>
      <c r="B34" s="2525"/>
      <c r="C34" s="1836"/>
      <c r="D34" s="841"/>
      <c r="E34" s="841"/>
      <c r="F34" s="841"/>
      <c r="G34" s="841"/>
      <c r="H34" s="841"/>
      <c r="I34" s="841"/>
      <c r="J34" s="841"/>
      <c r="K34" s="841"/>
      <c r="L34" s="1135"/>
    </row>
    <row r="35" spans="1:12" ht="10.5" customHeight="1">
      <c r="A35" s="2066"/>
      <c r="B35" s="2067" t="s">
        <v>781</v>
      </c>
      <c r="C35" s="1835">
        <v>628</v>
      </c>
      <c r="D35" s="839">
        <v>635</v>
      </c>
      <c r="E35" s="839">
        <v>592</v>
      </c>
      <c r="F35" s="839">
        <v>408</v>
      </c>
      <c r="G35" s="839">
        <v>400</v>
      </c>
      <c r="H35" s="839">
        <v>414</v>
      </c>
      <c r="I35" s="839">
        <v>405</v>
      </c>
      <c r="J35" s="839">
        <v>374</v>
      </c>
      <c r="K35" s="839">
        <v>353</v>
      </c>
      <c r="L35" s="1135"/>
    </row>
    <row r="36" spans="1:12" ht="10.5" customHeight="1">
      <c r="A36" s="2066"/>
      <c r="B36" s="2067" t="s">
        <v>782</v>
      </c>
      <c r="C36" s="1835">
        <v>16</v>
      </c>
      <c r="D36" s="839">
        <v>13</v>
      </c>
      <c r="E36" s="839">
        <v>12</v>
      </c>
      <c r="F36" s="839">
        <v>11</v>
      </c>
      <c r="G36" s="839">
        <v>10</v>
      </c>
      <c r="H36" s="839">
        <v>0</v>
      </c>
      <c r="I36" s="839">
        <v>0</v>
      </c>
      <c r="J36" s="839">
        <v>0</v>
      </c>
      <c r="K36" s="839">
        <v>0</v>
      </c>
      <c r="L36" s="1135"/>
    </row>
    <row r="37" spans="1:12" ht="10.5" customHeight="1">
      <c r="A37" s="1117"/>
      <c r="B37" s="1097" t="s">
        <v>783</v>
      </c>
      <c r="C37" s="1928">
        <v>227</v>
      </c>
      <c r="D37" s="1149">
        <v>235</v>
      </c>
      <c r="E37" s="1149">
        <v>241</v>
      </c>
      <c r="F37" s="43">
        <v>265</v>
      </c>
      <c r="G37" s="43">
        <v>280</v>
      </c>
      <c r="H37" s="43">
        <v>315</v>
      </c>
      <c r="I37" s="43">
        <v>309</v>
      </c>
      <c r="J37" s="43">
        <v>333</v>
      </c>
      <c r="K37" s="43">
        <v>350</v>
      </c>
      <c r="L37" s="837"/>
    </row>
    <row r="38" spans="1:12" ht="11.25" customHeight="1">
      <c r="A38" s="1128"/>
      <c r="B38" s="1128"/>
      <c r="C38" s="1837">
        <f>SUM(C35:C37)</f>
        <v>871</v>
      </c>
      <c r="D38" s="1357">
        <f>SUM(D35:D37)</f>
        <v>883</v>
      </c>
      <c r="E38" s="1357">
        <f aca="true" t="shared" si="3" ref="E38:K38">SUM(E35:E37)</f>
        <v>845</v>
      </c>
      <c r="F38" s="1357">
        <f t="shared" si="3"/>
        <v>684</v>
      </c>
      <c r="G38" s="1357">
        <f t="shared" si="3"/>
        <v>690</v>
      </c>
      <c r="H38" s="1357">
        <f t="shared" si="3"/>
        <v>729</v>
      </c>
      <c r="I38" s="1357">
        <f t="shared" si="3"/>
        <v>714</v>
      </c>
      <c r="J38" s="1357">
        <f t="shared" si="3"/>
        <v>707</v>
      </c>
      <c r="K38" s="1357">
        <f t="shared" si="3"/>
        <v>703</v>
      </c>
      <c r="L38" s="1127"/>
    </row>
    <row r="39" spans="1:12" ht="10.5" customHeight="1">
      <c r="A39" s="2518" t="s">
        <v>784</v>
      </c>
      <c r="B39" s="2518"/>
      <c r="C39" s="1836"/>
      <c r="D39" s="841"/>
      <c r="E39" s="841"/>
      <c r="F39" s="835"/>
      <c r="G39" s="835"/>
      <c r="H39" s="835"/>
      <c r="I39" s="835"/>
      <c r="J39" s="835"/>
      <c r="K39" s="835"/>
      <c r="L39" s="837"/>
    </row>
    <row r="40" spans="1:12" ht="10.5" customHeight="1">
      <c r="A40" s="1141"/>
      <c r="B40" s="1142" t="s">
        <v>781</v>
      </c>
      <c r="C40" s="1835">
        <v>108</v>
      </c>
      <c r="D40" s="839">
        <v>117</v>
      </c>
      <c r="E40" s="839">
        <v>123</v>
      </c>
      <c r="F40" s="839">
        <v>103</v>
      </c>
      <c r="G40" s="839">
        <v>98</v>
      </c>
      <c r="H40" s="839">
        <v>100</v>
      </c>
      <c r="I40" s="839">
        <v>156</v>
      </c>
      <c r="J40" s="839">
        <v>204</v>
      </c>
      <c r="K40" s="839">
        <v>256</v>
      </c>
      <c r="L40" s="1135"/>
    </row>
    <row r="41" spans="1:12" ht="10.5" customHeight="1">
      <c r="A41" s="1141"/>
      <c r="B41" s="1142" t="s">
        <v>782</v>
      </c>
      <c r="C41" s="1835">
        <v>343</v>
      </c>
      <c r="D41" s="839">
        <v>351</v>
      </c>
      <c r="E41" s="839">
        <v>332</v>
      </c>
      <c r="F41" s="839">
        <v>359</v>
      </c>
      <c r="G41" s="839">
        <v>370</v>
      </c>
      <c r="H41" s="839">
        <v>294</v>
      </c>
      <c r="I41" s="839">
        <v>333</v>
      </c>
      <c r="J41" s="839">
        <v>315</v>
      </c>
      <c r="K41" s="839">
        <v>303</v>
      </c>
      <c r="L41" s="1135"/>
    </row>
    <row r="42" spans="1:12" ht="10.5" customHeight="1">
      <c r="A42" s="1141"/>
      <c r="B42" s="1142" t="s">
        <v>783</v>
      </c>
      <c r="C42" s="1928">
        <v>330</v>
      </c>
      <c r="D42" s="1149">
        <v>172</v>
      </c>
      <c r="E42" s="1149">
        <v>174</v>
      </c>
      <c r="F42" s="1149">
        <v>164</v>
      </c>
      <c r="G42" s="1149">
        <v>186</v>
      </c>
      <c r="H42" s="1149">
        <v>210</v>
      </c>
      <c r="I42" s="1149">
        <v>215</v>
      </c>
      <c r="J42" s="1149">
        <v>432</v>
      </c>
      <c r="K42" s="1149">
        <v>476</v>
      </c>
      <c r="L42" s="1135"/>
    </row>
    <row r="43" spans="1:12" ht="11.25" customHeight="1">
      <c r="A43" s="1128"/>
      <c r="B43" s="1128"/>
      <c r="C43" s="1837">
        <f>SUM(C40:C42)</f>
        <v>781</v>
      </c>
      <c r="D43" s="1357">
        <f>SUM(D40:D42)</f>
        <v>640</v>
      </c>
      <c r="E43" s="1357">
        <f aca="true" t="shared" si="4" ref="E43:K43">SUM(E40:E42)</f>
        <v>629</v>
      </c>
      <c r="F43" s="1357">
        <f t="shared" si="4"/>
        <v>626</v>
      </c>
      <c r="G43" s="1357">
        <f t="shared" si="4"/>
        <v>654</v>
      </c>
      <c r="H43" s="1357">
        <f t="shared" si="4"/>
        <v>604</v>
      </c>
      <c r="I43" s="1357">
        <f t="shared" si="4"/>
        <v>704</v>
      </c>
      <c r="J43" s="1357">
        <f t="shared" si="4"/>
        <v>951</v>
      </c>
      <c r="K43" s="1357">
        <f t="shared" si="4"/>
        <v>1035</v>
      </c>
      <c r="L43" s="1127"/>
    </row>
    <row r="44" spans="1:12" ht="11.25" customHeight="1">
      <c r="A44" s="2517" t="s">
        <v>30</v>
      </c>
      <c r="B44" s="2517"/>
      <c r="C44" s="1892">
        <f>C43+C38</f>
        <v>1652</v>
      </c>
      <c r="D44" s="1348">
        <f>D43+D38</f>
        <v>1523</v>
      </c>
      <c r="E44" s="1348">
        <f aca="true" t="shared" si="5" ref="E44:K44">E43+E38</f>
        <v>1474</v>
      </c>
      <c r="F44" s="1348">
        <f t="shared" si="5"/>
        <v>1310</v>
      </c>
      <c r="G44" s="1348">
        <f t="shared" si="5"/>
        <v>1344</v>
      </c>
      <c r="H44" s="1348">
        <f t="shared" si="5"/>
        <v>1333</v>
      </c>
      <c r="I44" s="1348">
        <f t="shared" si="5"/>
        <v>1418</v>
      </c>
      <c r="J44" s="1348">
        <f t="shared" si="5"/>
        <v>1658</v>
      </c>
      <c r="K44" s="1348">
        <f t="shared" si="5"/>
        <v>1738</v>
      </c>
      <c r="L44" s="1119"/>
    </row>
    <row r="45" spans="1:12" ht="5.25" customHeight="1">
      <c r="A45" s="716"/>
      <c r="B45" s="716"/>
      <c r="C45" s="716"/>
      <c r="D45" s="716"/>
      <c r="E45" s="716"/>
      <c r="F45" s="716"/>
      <c r="G45" s="716"/>
      <c r="H45" s="716"/>
      <c r="I45" s="716"/>
      <c r="J45" s="716"/>
      <c r="K45" s="716"/>
      <c r="L45" s="716"/>
    </row>
    <row r="46" spans="1:12" ht="57" customHeight="1">
      <c r="A46" s="1151">
        <v>1</v>
      </c>
      <c r="B46" s="2526" t="s">
        <v>820</v>
      </c>
      <c r="C46" s="2526"/>
      <c r="D46" s="2526"/>
      <c r="E46" s="2526"/>
      <c r="F46" s="2526"/>
      <c r="G46" s="2526"/>
      <c r="H46" s="2526"/>
      <c r="I46" s="2526"/>
      <c r="J46" s="2526"/>
      <c r="K46" s="2526"/>
      <c r="L46" s="2526"/>
    </row>
    <row r="47" ht="9.75" customHeight="1"/>
  </sheetData>
  <sheetProtection/>
  <mergeCells count="11">
    <mergeCell ref="B46:L46"/>
    <mergeCell ref="A39:B39"/>
    <mergeCell ref="A44:B44"/>
    <mergeCell ref="A11:B11"/>
    <mergeCell ref="A31:B31"/>
    <mergeCell ref="A34:B34"/>
    <mergeCell ref="A1:L1"/>
    <mergeCell ref="A6:B6"/>
    <mergeCell ref="A5:B5"/>
    <mergeCell ref="A3:B3"/>
    <mergeCell ref="A33:B33"/>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12" min="2" max="45" man="1"/>
  </colBreaks>
</worksheet>
</file>

<file path=xl/worksheets/sheet27.xml><?xml version="1.0" encoding="utf-8"?>
<worksheet xmlns="http://schemas.openxmlformats.org/spreadsheetml/2006/main" xmlns:r="http://schemas.openxmlformats.org/officeDocument/2006/relationships">
  <dimension ref="A1:M43"/>
  <sheetViews>
    <sheetView zoomScalePageLayoutView="0" workbookViewId="0" topLeftCell="A1">
      <selection activeCell="A37" sqref="A37"/>
    </sheetView>
  </sheetViews>
  <sheetFormatPr defaultColWidth="9.140625" defaultRowHeight="12.75"/>
  <cols>
    <col min="1" max="2" width="2.140625" style="1182" customWidth="1"/>
    <col min="3" max="3" width="83.8515625" style="1182" customWidth="1"/>
    <col min="4" max="4" width="7.140625" style="1182" customWidth="1"/>
    <col min="5" max="5" width="7.140625" style="1183" customWidth="1"/>
    <col min="6" max="6" width="7.140625" style="1184" customWidth="1"/>
    <col min="7" max="12" width="7.140625" style="1181" customWidth="1"/>
    <col min="13" max="13" width="1.28515625" style="1181" customWidth="1"/>
    <col min="14" max="14" width="9.140625" style="1181" customWidth="1"/>
    <col min="15" max="15" width="9.140625" style="1185" customWidth="1"/>
    <col min="16" max="16" width="9.140625" style="944" customWidth="1"/>
    <col min="17" max="17" width="9.140625" style="1181" customWidth="1"/>
    <col min="18" max="16384" width="9.140625" style="1181" customWidth="1"/>
  </cols>
  <sheetData>
    <row r="1" spans="1:13" ht="17.25" customHeight="1">
      <c r="A1" s="2489" t="s">
        <v>561</v>
      </c>
      <c r="B1" s="2489"/>
      <c r="C1" s="2489"/>
      <c r="D1" s="2489"/>
      <c r="E1" s="2489"/>
      <c r="F1" s="2489"/>
      <c r="G1" s="2489"/>
      <c r="H1" s="2489"/>
      <c r="I1" s="2489"/>
      <c r="J1" s="2489"/>
      <c r="K1" s="2489"/>
      <c r="L1" s="2489"/>
      <c r="M1" s="2489"/>
    </row>
    <row r="2" spans="1:13" ht="9" customHeight="1">
      <c r="A2" s="1156"/>
      <c r="B2" s="1156"/>
      <c r="C2" s="1156"/>
      <c r="D2" s="1157"/>
      <c r="E2" s="1157"/>
      <c r="F2" s="1157"/>
      <c r="G2" s="1157"/>
      <c r="H2" s="1157"/>
      <c r="I2" s="1157"/>
      <c r="J2" s="1157"/>
      <c r="K2" s="1157"/>
      <c r="L2" s="1157"/>
      <c r="M2" s="1157"/>
    </row>
    <row r="3" spans="1:13" ht="10.5" customHeight="1">
      <c r="A3" s="2379" t="s">
        <v>511</v>
      </c>
      <c r="B3" s="2379"/>
      <c r="C3" s="2379"/>
      <c r="D3" s="676" t="s">
        <v>838</v>
      </c>
      <c r="E3" s="677" t="s">
        <v>733</v>
      </c>
      <c r="F3" s="677" t="s">
        <v>238</v>
      </c>
      <c r="G3" s="677" t="s">
        <v>512</v>
      </c>
      <c r="H3" s="677" t="s">
        <v>513</v>
      </c>
      <c r="I3" s="677" t="s">
        <v>514</v>
      </c>
      <c r="J3" s="677" t="s">
        <v>515</v>
      </c>
      <c r="K3" s="677" t="s">
        <v>516</v>
      </c>
      <c r="L3" s="677" t="s">
        <v>517</v>
      </c>
      <c r="M3" s="1160"/>
    </row>
    <row r="4" spans="1:13" ht="10.5" customHeight="1">
      <c r="A4" s="1161"/>
      <c r="B4" s="1161"/>
      <c r="C4" s="1161"/>
      <c r="D4" s="1158"/>
      <c r="E4" s="1162"/>
      <c r="F4" s="1162"/>
      <c r="G4" s="1162"/>
      <c r="H4" s="1162"/>
      <c r="I4" s="1162"/>
      <c r="J4" s="1162"/>
      <c r="K4" s="1162"/>
      <c r="L4" s="1162"/>
      <c r="M4" s="1158"/>
    </row>
    <row r="5" spans="1:13" ht="10.5" customHeight="1">
      <c r="A5" s="2422" t="s">
        <v>351</v>
      </c>
      <c r="B5" s="2422"/>
      <c r="C5" s="2422"/>
      <c r="D5" s="1163"/>
      <c r="E5" s="1164"/>
      <c r="F5" s="1164"/>
      <c r="G5" s="1164"/>
      <c r="H5" s="1164"/>
      <c r="I5" s="1164"/>
      <c r="J5" s="1164"/>
      <c r="K5" s="1164"/>
      <c r="L5" s="1164"/>
      <c r="M5" s="1159"/>
    </row>
    <row r="6" spans="1:13" ht="10.5" customHeight="1">
      <c r="A6" s="787"/>
      <c r="B6" s="2297" t="s">
        <v>337</v>
      </c>
      <c r="C6" s="2297"/>
      <c r="D6" s="1165"/>
      <c r="E6" s="1162"/>
      <c r="F6" s="1162"/>
      <c r="G6" s="1162"/>
      <c r="H6" s="1162"/>
      <c r="I6" s="1162"/>
      <c r="J6" s="1162"/>
      <c r="K6" s="1162"/>
      <c r="L6" s="1162"/>
      <c r="M6" s="278"/>
    </row>
    <row r="7" spans="1:13" ht="10.5" customHeight="1">
      <c r="A7" s="334"/>
      <c r="B7" s="237"/>
      <c r="C7" s="237" t="s">
        <v>397</v>
      </c>
      <c r="D7" s="1821">
        <v>146</v>
      </c>
      <c r="E7" s="280">
        <v>139</v>
      </c>
      <c r="F7" s="280">
        <v>137</v>
      </c>
      <c r="G7" s="239">
        <v>145</v>
      </c>
      <c r="H7" s="239">
        <v>153</v>
      </c>
      <c r="I7" s="239">
        <v>172</v>
      </c>
      <c r="J7" s="239">
        <v>165</v>
      </c>
      <c r="K7" s="239">
        <v>168</v>
      </c>
      <c r="L7" s="239">
        <v>174</v>
      </c>
      <c r="M7" s="272"/>
    </row>
    <row r="8" spans="1:13" ht="10.5" customHeight="1">
      <c r="A8" s="328"/>
      <c r="B8" s="789"/>
      <c r="C8" s="789" t="s">
        <v>165</v>
      </c>
      <c r="D8" s="1821">
        <v>117</v>
      </c>
      <c r="E8" s="280">
        <v>113</v>
      </c>
      <c r="F8" s="280">
        <v>112</v>
      </c>
      <c r="G8" s="282">
        <v>141</v>
      </c>
      <c r="H8" s="282">
        <v>143</v>
      </c>
      <c r="I8" s="282">
        <v>153</v>
      </c>
      <c r="J8" s="282">
        <v>145</v>
      </c>
      <c r="K8" s="282">
        <v>145</v>
      </c>
      <c r="L8" s="282">
        <v>146</v>
      </c>
      <c r="M8" s="272"/>
    </row>
    <row r="9" spans="1:13" ht="11.25" customHeight="1">
      <c r="A9" s="483"/>
      <c r="B9" s="2377" t="s">
        <v>656</v>
      </c>
      <c r="C9" s="2377"/>
      <c r="D9" s="1823">
        <f>SUM(D7:D8)</f>
        <v>263</v>
      </c>
      <c r="E9" s="497">
        <f>SUM(E7:E8)</f>
        <v>252</v>
      </c>
      <c r="F9" s="497">
        <f aca="true" t="shared" si="0" ref="F9:L9">SUM(F7:F8)</f>
        <v>249</v>
      </c>
      <c r="G9" s="497">
        <f t="shared" si="0"/>
        <v>286</v>
      </c>
      <c r="H9" s="497">
        <f t="shared" si="0"/>
        <v>296</v>
      </c>
      <c r="I9" s="497">
        <f t="shared" si="0"/>
        <v>325</v>
      </c>
      <c r="J9" s="497">
        <f t="shared" si="0"/>
        <v>310</v>
      </c>
      <c r="K9" s="497">
        <f t="shared" si="0"/>
        <v>313</v>
      </c>
      <c r="L9" s="497">
        <f t="shared" si="0"/>
        <v>320</v>
      </c>
      <c r="M9" s="1166"/>
    </row>
    <row r="10" spans="1:13" ht="10.5" customHeight="1">
      <c r="A10" s="2297"/>
      <c r="B10" s="2297"/>
      <c r="C10" s="2297"/>
      <c r="D10" s="1822"/>
      <c r="E10" s="277"/>
      <c r="F10" s="277"/>
      <c r="G10" s="241"/>
      <c r="H10" s="241"/>
      <c r="I10" s="241"/>
      <c r="J10" s="241"/>
      <c r="K10" s="241"/>
      <c r="L10" s="241"/>
      <c r="M10" s="272"/>
    </row>
    <row r="11" spans="1:13" ht="10.5" customHeight="1">
      <c r="A11" s="787"/>
      <c r="B11" s="2297" t="s">
        <v>95</v>
      </c>
      <c r="C11" s="2297"/>
      <c r="D11" s="1822"/>
      <c r="E11" s="277"/>
      <c r="F11" s="277"/>
      <c r="G11" s="241"/>
      <c r="H11" s="241"/>
      <c r="I11" s="241"/>
      <c r="J11" s="241"/>
      <c r="K11" s="241"/>
      <c r="L11" s="241"/>
      <c r="M11" s="272"/>
    </row>
    <row r="12" spans="1:13" ht="10.5" customHeight="1">
      <c r="A12" s="1031"/>
      <c r="B12" s="1167"/>
      <c r="C12" s="1167" t="s">
        <v>169</v>
      </c>
      <c r="D12" s="1821">
        <v>6</v>
      </c>
      <c r="E12" s="280">
        <v>8</v>
      </c>
      <c r="F12" s="280">
        <v>10</v>
      </c>
      <c r="G12" s="277">
        <v>11</v>
      </c>
      <c r="H12" s="277">
        <v>12</v>
      </c>
      <c r="I12" s="277">
        <v>13</v>
      </c>
      <c r="J12" s="277">
        <v>13</v>
      </c>
      <c r="K12" s="277">
        <v>14</v>
      </c>
      <c r="L12" s="277">
        <v>14</v>
      </c>
      <c r="M12" s="278"/>
    </row>
    <row r="13" spans="1:13" ht="10.5" customHeight="1">
      <c r="A13" s="1032"/>
      <c r="B13" s="1168"/>
      <c r="C13" s="1168" t="s">
        <v>29</v>
      </c>
      <c r="D13" s="1821">
        <v>8</v>
      </c>
      <c r="E13" s="280">
        <v>3</v>
      </c>
      <c r="F13" s="280">
        <v>2</v>
      </c>
      <c r="G13" s="486">
        <v>0</v>
      </c>
      <c r="H13" s="486">
        <v>1</v>
      </c>
      <c r="I13" s="486">
        <v>1</v>
      </c>
      <c r="J13" s="486">
        <v>2</v>
      </c>
      <c r="K13" s="486">
        <v>2</v>
      </c>
      <c r="L13" s="486">
        <v>2</v>
      </c>
      <c r="M13" s="278"/>
    </row>
    <row r="14" spans="1:13" ht="10.5" customHeight="1">
      <c r="A14" s="1030"/>
      <c r="B14" s="279"/>
      <c r="C14" s="279" t="s">
        <v>168</v>
      </c>
      <c r="D14" s="1821">
        <v>22</v>
      </c>
      <c r="E14" s="280">
        <v>22</v>
      </c>
      <c r="F14" s="280">
        <v>19</v>
      </c>
      <c r="G14" s="280">
        <v>21</v>
      </c>
      <c r="H14" s="280">
        <v>17</v>
      </c>
      <c r="I14" s="280">
        <v>18</v>
      </c>
      <c r="J14" s="280">
        <v>16</v>
      </c>
      <c r="K14" s="280">
        <v>15</v>
      </c>
      <c r="L14" s="280">
        <v>17</v>
      </c>
      <c r="M14" s="278"/>
    </row>
    <row r="15" spans="1:13" ht="10.5" customHeight="1">
      <c r="A15" s="1030"/>
      <c r="B15" s="279"/>
      <c r="C15" s="279" t="s">
        <v>344</v>
      </c>
      <c r="D15" s="1821">
        <v>50</v>
      </c>
      <c r="E15" s="280">
        <v>52</v>
      </c>
      <c r="F15" s="280">
        <v>59</v>
      </c>
      <c r="G15" s="280">
        <v>42</v>
      </c>
      <c r="H15" s="280">
        <v>47</v>
      </c>
      <c r="I15" s="280">
        <v>52</v>
      </c>
      <c r="J15" s="280">
        <v>50</v>
      </c>
      <c r="K15" s="280">
        <v>53</v>
      </c>
      <c r="L15" s="280">
        <v>54</v>
      </c>
      <c r="M15" s="278"/>
    </row>
    <row r="16" spans="1:13" ht="10.5" customHeight="1">
      <c r="A16" s="1030"/>
      <c r="B16" s="279"/>
      <c r="C16" s="279" t="s">
        <v>156</v>
      </c>
      <c r="D16" s="1821">
        <v>6</v>
      </c>
      <c r="E16" s="280">
        <v>6</v>
      </c>
      <c r="F16" s="280">
        <v>4</v>
      </c>
      <c r="G16" s="280">
        <v>5</v>
      </c>
      <c r="H16" s="280">
        <v>4</v>
      </c>
      <c r="I16" s="280">
        <v>5</v>
      </c>
      <c r="J16" s="280">
        <v>5</v>
      </c>
      <c r="K16" s="280">
        <v>47</v>
      </c>
      <c r="L16" s="280">
        <v>84</v>
      </c>
      <c r="M16" s="278"/>
    </row>
    <row r="17" spans="1:13" ht="10.5" customHeight="1">
      <c r="A17" s="1030"/>
      <c r="B17" s="279"/>
      <c r="C17" s="279" t="s">
        <v>201</v>
      </c>
      <c r="D17" s="1821">
        <v>4</v>
      </c>
      <c r="E17" s="280">
        <v>2</v>
      </c>
      <c r="F17" s="280">
        <v>3</v>
      </c>
      <c r="G17" s="280">
        <v>3</v>
      </c>
      <c r="H17" s="280">
        <v>6</v>
      </c>
      <c r="I17" s="280">
        <v>6</v>
      </c>
      <c r="J17" s="280">
        <v>5</v>
      </c>
      <c r="K17" s="280">
        <v>5</v>
      </c>
      <c r="L17" s="280">
        <v>9</v>
      </c>
      <c r="M17" s="278"/>
    </row>
    <row r="18" spans="1:13" ht="10.5" customHeight="1">
      <c r="A18" s="1030"/>
      <c r="B18" s="279"/>
      <c r="C18" s="279" t="s">
        <v>199</v>
      </c>
      <c r="D18" s="1821">
        <v>76</v>
      </c>
      <c r="E18" s="280">
        <v>73</v>
      </c>
      <c r="F18" s="280">
        <v>89</v>
      </c>
      <c r="G18" s="280">
        <v>89</v>
      </c>
      <c r="H18" s="280">
        <v>87</v>
      </c>
      <c r="I18" s="280">
        <v>79</v>
      </c>
      <c r="J18" s="280">
        <v>79</v>
      </c>
      <c r="K18" s="280">
        <v>84</v>
      </c>
      <c r="L18" s="280">
        <v>80</v>
      </c>
      <c r="M18" s="278"/>
    </row>
    <row r="19" spans="1:13" ht="10.5" customHeight="1">
      <c r="A19" s="2068"/>
      <c r="B19" s="2069"/>
      <c r="C19" s="2069" t="s">
        <v>340</v>
      </c>
      <c r="D19" s="1821">
        <v>4</v>
      </c>
      <c r="E19" s="280">
        <v>4</v>
      </c>
      <c r="F19" s="280">
        <v>3</v>
      </c>
      <c r="G19" s="280">
        <v>1</v>
      </c>
      <c r="H19" s="280">
        <v>1</v>
      </c>
      <c r="I19" s="280">
        <v>1</v>
      </c>
      <c r="J19" s="280">
        <v>2</v>
      </c>
      <c r="K19" s="280">
        <v>2</v>
      </c>
      <c r="L19" s="280">
        <v>2</v>
      </c>
      <c r="M19" s="278"/>
    </row>
    <row r="20" spans="1:13" ht="10.5" customHeight="1">
      <c r="A20" s="2068"/>
      <c r="B20" s="2069"/>
      <c r="C20" s="2069" t="s">
        <v>192</v>
      </c>
      <c r="D20" s="1821">
        <v>10</v>
      </c>
      <c r="E20" s="280">
        <v>9</v>
      </c>
      <c r="F20" s="280">
        <v>10</v>
      </c>
      <c r="G20" s="244">
        <v>10</v>
      </c>
      <c r="H20" s="244">
        <v>6</v>
      </c>
      <c r="I20" s="244">
        <v>15</v>
      </c>
      <c r="J20" s="244">
        <v>31</v>
      </c>
      <c r="K20" s="244">
        <v>28</v>
      </c>
      <c r="L20" s="244">
        <v>78</v>
      </c>
      <c r="M20" s="278"/>
    </row>
    <row r="21" spans="1:13" ht="10.5" customHeight="1">
      <c r="A21" s="2068"/>
      <c r="B21" s="2069"/>
      <c r="C21" s="2069" t="s">
        <v>171</v>
      </c>
      <c r="D21" s="1821">
        <v>0</v>
      </c>
      <c r="E21" s="280">
        <v>0</v>
      </c>
      <c r="F21" s="280">
        <v>0</v>
      </c>
      <c r="G21" s="244">
        <v>0</v>
      </c>
      <c r="H21" s="244">
        <v>0</v>
      </c>
      <c r="I21" s="244">
        <v>0</v>
      </c>
      <c r="J21" s="244">
        <v>0</v>
      </c>
      <c r="K21" s="244">
        <v>0</v>
      </c>
      <c r="L21" s="244">
        <v>0</v>
      </c>
      <c r="M21" s="278"/>
    </row>
    <row r="22" spans="1:13" ht="10.5" customHeight="1">
      <c r="A22" s="2068"/>
      <c r="B22" s="2069"/>
      <c r="C22" s="2069" t="s">
        <v>170</v>
      </c>
      <c r="D22" s="1821">
        <v>0</v>
      </c>
      <c r="E22" s="280">
        <v>0</v>
      </c>
      <c r="F22" s="280">
        <v>0</v>
      </c>
      <c r="G22" s="244">
        <v>0</v>
      </c>
      <c r="H22" s="244">
        <v>1</v>
      </c>
      <c r="I22" s="244">
        <v>1</v>
      </c>
      <c r="J22" s="244">
        <v>1</v>
      </c>
      <c r="K22" s="244">
        <v>1</v>
      </c>
      <c r="L22" s="244">
        <v>1</v>
      </c>
      <c r="M22" s="278"/>
    </row>
    <row r="23" spans="1:13" ht="10.5" customHeight="1">
      <c r="A23" s="2068"/>
      <c r="B23" s="2069"/>
      <c r="C23" s="2069" t="s">
        <v>197</v>
      </c>
      <c r="D23" s="1821">
        <v>0</v>
      </c>
      <c r="E23" s="280">
        <v>5</v>
      </c>
      <c r="F23" s="280">
        <v>2</v>
      </c>
      <c r="G23" s="280">
        <v>2</v>
      </c>
      <c r="H23" s="280">
        <v>2</v>
      </c>
      <c r="I23" s="280">
        <v>2</v>
      </c>
      <c r="J23" s="280">
        <v>2</v>
      </c>
      <c r="K23" s="280">
        <v>2</v>
      </c>
      <c r="L23" s="280">
        <v>3</v>
      </c>
      <c r="M23" s="278"/>
    </row>
    <row r="24" spans="1:13" ht="10.5" customHeight="1">
      <c r="A24" s="2068"/>
      <c r="B24" s="2069"/>
      <c r="C24" s="2069" t="s">
        <v>196</v>
      </c>
      <c r="D24" s="1821">
        <v>0</v>
      </c>
      <c r="E24" s="280">
        <v>0</v>
      </c>
      <c r="F24" s="280">
        <v>0</v>
      </c>
      <c r="G24" s="280">
        <v>0</v>
      </c>
      <c r="H24" s="280">
        <v>1</v>
      </c>
      <c r="I24" s="280">
        <v>1</v>
      </c>
      <c r="J24" s="280">
        <v>1</v>
      </c>
      <c r="K24" s="280">
        <v>1</v>
      </c>
      <c r="L24" s="280">
        <v>1</v>
      </c>
      <c r="M24" s="278"/>
    </row>
    <row r="25" spans="1:13" ht="10.5" customHeight="1">
      <c r="A25" s="2068"/>
      <c r="B25" s="2069"/>
      <c r="C25" s="2069" t="s">
        <v>195</v>
      </c>
      <c r="D25" s="1821">
        <v>0</v>
      </c>
      <c r="E25" s="280">
        <v>0</v>
      </c>
      <c r="F25" s="280">
        <v>0</v>
      </c>
      <c r="G25" s="280">
        <v>0</v>
      </c>
      <c r="H25" s="280">
        <v>1</v>
      </c>
      <c r="I25" s="280">
        <v>1</v>
      </c>
      <c r="J25" s="280">
        <v>1</v>
      </c>
      <c r="K25" s="280">
        <v>0</v>
      </c>
      <c r="L25" s="280">
        <v>0</v>
      </c>
      <c r="M25" s="278"/>
    </row>
    <row r="26" spans="1:13" ht="10.5" customHeight="1">
      <c r="A26" s="2068"/>
      <c r="B26" s="2069"/>
      <c r="C26" s="2069" t="s">
        <v>194</v>
      </c>
      <c r="D26" s="1821">
        <v>4</v>
      </c>
      <c r="E26" s="280">
        <v>4</v>
      </c>
      <c r="F26" s="280">
        <v>4</v>
      </c>
      <c r="G26" s="280">
        <v>4</v>
      </c>
      <c r="H26" s="280">
        <v>2</v>
      </c>
      <c r="I26" s="280">
        <v>2</v>
      </c>
      <c r="J26" s="280">
        <v>3</v>
      </c>
      <c r="K26" s="280">
        <v>3</v>
      </c>
      <c r="L26" s="280">
        <v>2</v>
      </c>
      <c r="M26" s="278"/>
    </row>
    <row r="27" spans="1:13" ht="10.5" customHeight="1">
      <c r="A27" s="2068"/>
      <c r="B27" s="2069"/>
      <c r="C27" s="2069" t="s">
        <v>193</v>
      </c>
      <c r="D27" s="1821">
        <v>0</v>
      </c>
      <c r="E27" s="280">
        <v>0</v>
      </c>
      <c r="F27" s="280">
        <v>0</v>
      </c>
      <c r="G27" s="244">
        <v>0</v>
      </c>
      <c r="H27" s="244">
        <v>0</v>
      </c>
      <c r="I27" s="244">
        <v>0</v>
      </c>
      <c r="J27" s="244">
        <v>0</v>
      </c>
      <c r="K27" s="244">
        <v>0</v>
      </c>
      <c r="L27" s="244">
        <v>0</v>
      </c>
      <c r="M27" s="278"/>
    </row>
    <row r="28" spans="1:13" ht="10.5" customHeight="1">
      <c r="A28" s="2068"/>
      <c r="B28" s="2069"/>
      <c r="C28" s="2069" t="s">
        <v>31</v>
      </c>
      <c r="D28" s="1821">
        <v>16</v>
      </c>
      <c r="E28" s="280">
        <v>9</v>
      </c>
      <c r="F28" s="280">
        <v>3</v>
      </c>
      <c r="G28" s="244">
        <v>3</v>
      </c>
      <c r="H28" s="244">
        <v>2</v>
      </c>
      <c r="I28" s="244">
        <v>2</v>
      </c>
      <c r="J28" s="244">
        <v>2</v>
      </c>
      <c r="K28" s="244">
        <v>2</v>
      </c>
      <c r="L28" s="244">
        <v>2</v>
      </c>
      <c r="M28" s="278"/>
    </row>
    <row r="29" spans="1:13" ht="10.5" customHeight="1">
      <c r="A29" s="2068"/>
      <c r="B29" s="2069"/>
      <c r="C29" s="2069" t="s">
        <v>343</v>
      </c>
      <c r="D29" s="1821">
        <v>25</v>
      </c>
      <c r="E29" s="280">
        <v>0</v>
      </c>
      <c r="F29" s="280">
        <v>0</v>
      </c>
      <c r="G29" s="244">
        <v>0</v>
      </c>
      <c r="H29" s="244">
        <v>0</v>
      </c>
      <c r="I29" s="244">
        <v>0</v>
      </c>
      <c r="J29" s="244">
        <v>0</v>
      </c>
      <c r="K29" s="244">
        <v>0</v>
      </c>
      <c r="L29" s="244">
        <v>0</v>
      </c>
      <c r="M29" s="278"/>
    </row>
    <row r="30" spans="1:13" ht="11.25" customHeight="1">
      <c r="A30" s="2070"/>
      <c r="B30" s="2530" t="s">
        <v>888</v>
      </c>
      <c r="C30" s="2530"/>
      <c r="D30" s="1823">
        <f>SUM(D12:D29)</f>
        <v>231</v>
      </c>
      <c r="E30" s="497">
        <f>SUM(E12:E29)</f>
        <v>197</v>
      </c>
      <c r="F30" s="497">
        <f aca="true" t="shared" si="1" ref="F30:L30">SUM(F12:F29)</f>
        <v>208</v>
      </c>
      <c r="G30" s="497">
        <f t="shared" si="1"/>
        <v>191</v>
      </c>
      <c r="H30" s="497">
        <f t="shared" si="1"/>
        <v>190</v>
      </c>
      <c r="I30" s="497">
        <f t="shared" si="1"/>
        <v>199</v>
      </c>
      <c r="J30" s="497">
        <f t="shared" si="1"/>
        <v>213</v>
      </c>
      <c r="K30" s="497">
        <f t="shared" si="1"/>
        <v>259</v>
      </c>
      <c r="L30" s="497">
        <f t="shared" si="1"/>
        <v>349</v>
      </c>
      <c r="M30" s="1166"/>
    </row>
    <row r="31" spans="1:13" ht="10.5" customHeight="1">
      <c r="A31" s="2531" t="s">
        <v>659</v>
      </c>
      <c r="B31" s="2531"/>
      <c r="C31" s="2531"/>
      <c r="D31" s="1823">
        <f>D30+D9</f>
        <v>494</v>
      </c>
      <c r="E31" s="497">
        <f>E30+E9</f>
        <v>449</v>
      </c>
      <c r="F31" s="497">
        <f aca="true" t="shared" si="2" ref="F31:L31">F30+F9</f>
        <v>457</v>
      </c>
      <c r="G31" s="497">
        <f t="shared" si="2"/>
        <v>477</v>
      </c>
      <c r="H31" s="497">
        <f t="shared" si="2"/>
        <v>486</v>
      </c>
      <c r="I31" s="497">
        <f t="shared" si="2"/>
        <v>524</v>
      </c>
      <c r="J31" s="497">
        <f t="shared" si="2"/>
        <v>523</v>
      </c>
      <c r="K31" s="497">
        <f t="shared" si="2"/>
        <v>572</v>
      </c>
      <c r="L31" s="497">
        <f t="shared" si="2"/>
        <v>669</v>
      </c>
      <c r="M31" s="1169"/>
    </row>
    <row r="32" spans="1:13" ht="10.5" customHeight="1">
      <c r="A32" s="2528" t="s">
        <v>657</v>
      </c>
      <c r="B32" s="2528"/>
      <c r="C32" s="2528"/>
      <c r="D32" s="1822"/>
      <c r="E32" s="277"/>
      <c r="F32" s="277"/>
      <c r="G32" s="241"/>
      <c r="H32" s="241"/>
      <c r="I32" s="241"/>
      <c r="J32" s="241"/>
      <c r="K32" s="241"/>
      <c r="L32" s="241"/>
      <c r="M32" s="272"/>
    </row>
    <row r="33" spans="1:13" ht="10.5" customHeight="1">
      <c r="A33" s="2071"/>
      <c r="B33" s="2528" t="s">
        <v>821</v>
      </c>
      <c r="C33" s="2528"/>
      <c r="D33" s="1932"/>
      <c r="E33" s="1170"/>
      <c r="F33" s="1170"/>
      <c r="G33" s="1170"/>
      <c r="H33" s="1170"/>
      <c r="I33" s="1170"/>
      <c r="J33" s="1170"/>
      <c r="K33" s="1170"/>
      <c r="L33" s="1170"/>
      <c r="M33" s="1171"/>
    </row>
    <row r="34" spans="1:13" ht="10.5" customHeight="1">
      <c r="A34" s="481"/>
      <c r="B34" s="2376" t="s">
        <v>337</v>
      </c>
      <c r="C34" s="2376"/>
      <c r="D34" s="1821">
        <v>858</v>
      </c>
      <c r="E34" s="280">
        <v>851</v>
      </c>
      <c r="F34" s="280">
        <v>862</v>
      </c>
      <c r="G34" s="280">
        <v>798</v>
      </c>
      <c r="H34" s="280">
        <v>807</v>
      </c>
      <c r="I34" s="280">
        <v>812</v>
      </c>
      <c r="J34" s="280">
        <v>817</v>
      </c>
      <c r="K34" s="280">
        <v>791</v>
      </c>
      <c r="L34" s="280">
        <v>767</v>
      </c>
      <c r="M34" s="1171"/>
    </row>
    <row r="35" spans="1:13" ht="10.5" customHeight="1">
      <c r="A35" s="483"/>
      <c r="B35" s="2377" t="s">
        <v>562</v>
      </c>
      <c r="C35" s="2377"/>
      <c r="D35" s="1821">
        <v>289</v>
      </c>
      <c r="E35" s="280">
        <v>319</v>
      </c>
      <c r="F35" s="280">
        <v>307</v>
      </c>
      <c r="G35" s="280">
        <v>343</v>
      </c>
      <c r="H35" s="280">
        <v>305</v>
      </c>
      <c r="I35" s="280">
        <v>303</v>
      </c>
      <c r="J35" s="280">
        <v>300</v>
      </c>
      <c r="K35" s="280">
        <v>328</v>
      </c>
      <c r="L35" s="280">
        <v>344</v>
      </c>
      <c r="M35" s="1171"/>
    </row>
    <row r="36" spans="1:13" ht="10.5" customHeight="1">
      <c r="A36" s="2532" t="s">
        <v>889</v>
      </c>
      <c r="B36" s="2532"/>
      <c r="C36" s="2532"/>
      <c r="D36" s="1822"/>
      <c r="E36" s="277"/>
      <c r="F36" s="277"/>
      <c r="G36" s="1170"/>
      <c r="H36" s="1170"/>
      <c r="I36" s="1170"/>
      <c r="J36" s="1170"/>
      <c r="K36" s="1170"/>
      <c r="L36" s="1170"/>
      <c r="M36" s="1171"/>
    </row>
    <row r="37" spans="1:13" ht="11.25" customHeight="1">
      <c r="A37" s="1172"/>
      <c r="B37" s="2378" t="s">
        <v>658</v>
      </c>
      <c r="C37" s="2378"/>
      <c r="D37" s="1823">
        <f>SUM(D34:D36)</f>
        <v>1147</v>
      </c>
      <c r="E37" s="497">
        <f>SUM(E34:E36)</f>
        <v>1170</v>
      </c>
      <c r="F37" s="497">
        <f aca="true" t="shared" si="3" ref="F37:L37">SUM(F34:F36)</f>
        <v>1169</v>
      </c>
      <c r="G37" s="497">
        <f t="shared" si="3"/>
        <v>1141</v>
      </c>
      <c r="H37" s="497">
        <f t="shared" si="3"/>
        <v>1112</v>
      </c>
      <c r="I37" s="497">
        <f t="shared" si="3"/>
        <v>1115</v>
      </c>
      <c r="J37" s="497">
        <f t="shared" si="3"/>
        <v>1117</v>
      </c>
      <c r="K37" s="497">
        <f t="shared" si="3"/>
        <v>1119</v>
      </c>
      <c r="L37" s="497">
        <f t="shared" si="3"/>
        <v>1111</v>
      </c>
      <c r="M37" s="1173"/>
    </row>
    <row r="38" spans="1:13" ht="10.5" customHeight="1">
      <c r="A38" s="2297" t="s">
        <v>688</v>
      </c>
      <c r="B38" s="2297"/>
      <c r="C38" s="2297"/>
      <c r="D38" s="1822"/>
      <c r="E38" s="277"/>
      <c r="F38" s="277"/>
      <c r="G38" s="241"/>
      <c r="H38" s="241"/>
      <c r="I38" s="241"/>
      <c r="J38" s="241"/>
      <c r="K38" s="241"/>
      <c r="L38" s="241"/>
      <c r="M38" s="1174"/>
    </row>
    <row r="39" spans="1:13" ht="20.25" customHeight="1">
      <c r="A39" s="481"/>
      <c r="B39" s="2385" t="s">
        <v>887</v>
      </c>
      <c r="C39" s="2376"/>
      <c r="D39" s="1821">
        <v>103</v>
      </c>
      <c r="E39" s="280">
        <v>109</v>
      </c>
      <c r="F39" s="280">
        <v>101</v>
      </c>
      <c r="G39" s="241">
        <v>119</v>
      </c>
      <c r="H39" s="241">
        <v>122</v>
      </c>
      <c r="I39" s="241">
        <v>114</v>
      </c>
      <c r="J39" s="241">
        <v>121</v>
      </c>
      <c r="K39" s="241">
        <v>122</v>
      </c>
      <c r="L39" s="241">
        <v>116</v>
      </c>
      <c r="M39" s="1175"/>
    </row>
    <row r="40" spans="1:13" ht="10.5" customHeight="1">
      <c r="A40" s="2378" t="s">
        <v>352</v>
      </c>
      <c r="B40" s="2378"/>
      <c r="C40" s="2378"/>
      <c r="D40" s="1823">
        <f>D39+D37+D31</f>
        <v>1744</v>
      </c>
      <c r="E40" s="497">
        <f>E39+E37+E31</f>
        <v>1728</v>
      </c>
      <c r="F40" s="497">
        <f aca="true" t="shared" si="4" ref="F40:L40">F39+F37+F31</f>
        <v>1727</v>
      </c>
      <c r="G40" s="497">
        <f t="shared" si="4"/>
        <v>1737</v>
      </c>
      <c r="H40" s="497">
        <f t="shared" si="4"/>
        <v>1720</v>
      </c>
      <c r="I40" s="497">
        <f t="shared" si="4"/>
        <v>1753</v>
      </c>
      <c r="J40" s="497">
        <f t="shared" si="4"/>
        <v>1761</v>
      </c>
      <c r="K40" s="497">
        <f t="shared" si="4"/>
        <v>1813</v>
      </c>
      <c r="L40" s="497">
        <f t="shared" si="4"/>
        <v>1896</v>
      </c>
      <c r="M40" s="1176"/>
    </row>
    <row r="41" spans="1:13" ht="3.75" customHeight="1">
      <c r="A41" s="684"/>
      <c r="B41" s="684"/>
      <c r="C41" s="684"/>
      <c r="D41" s="1178"/>
      <c r="E41" s="1178"/>
      <c r="F41" s="1178"/>
      <c r="G41" s="1178"/>
      <c r="H41" s="1178"/>
      <c r="I41" s="1178"/>
      <c r="J41" s="1178"/>
      <c r="K41" s="1178"/>
      <c r="L41" s="1178"/>
      <c r="M41" s="1178"/>
    </row>
    <row r="42" spans="1:13" ht="42.75" customHeight="1">
      <c r="A42" s="1179">
        <v>1</v>
      </c>
      <c r="B42" s="2533" t="s">
        <v>822</v>
      </c>
      <c r="C42" s="2533"/>
      <c r="D42" s="2533"/>
      <c r="E42" s="2533"/>
      <c r="F42" s="2533"/>
      <c r="G42" s="2533"/>
      <c r="H42" s="2533"/>
      <c r="I42" s="2533"/>
      <c r="J42" s="2533"/>
      <c r="K42" s="2533"/>
      <c r="L42" s="2533"/>
      <c r="M42" s="2533"/>
    </row>
    <row r="43" spans="1:13" ht="8.25" customHeight="1">
      <c r="A43" s="1180">
        <v>2</v>
      </c>
      <c r="B43" s="2529" t="s">
        <v>563</v>
      </c>
      <c r="C43" s="2529"/>
      <c r="D43" s="2529"/>
      <c r="E43" s="2529"/>
      <c r="F43" s="2529"/>
      <c r="G43" s="2529"/>
      <c r="H43" s="2529"/>
      <c r="I43" s="2529"/>
      <c r="J43" s="2529"/>
      <c r="K43" s="2529"/>
      <c r="L43" s="2529"/>
      <c r="M43" s="2529"/>
    </row>
  </sheetData>
  <sheetProtection/>
  <mergeCells count="20">
    <mergeCell ref="B43:M43"/>
    <mergeCell ref="B9:C9"/>
    <mergeCell ref="A40:C40"/>
    <mergeCell ref="B30:C30"/>
    <mergeCell ref="A38:C38"/>
    <mergeCell ref="A10:C10"/>
    <mergeCell ref="B11:C11"/>
    <mergeCell ref="A31:C31"/>
    <mergeCell ref="B35:C35"/>
    <mergeCell ref="B39:C39"/>
    <mergeCell ref="A36:C36"/>
    <mergeCell ref="B37:C37"/>
    <mergeCell ref="B42:M42"/>
    <mergeCell ref="A5:C5"/>
    <mergeCell ref="A1:M1"/>
    <mergeCell ref="B6:C6"/>
    <mergeCell ref="A3:C3"/>
    <mergeCell ref="B34:C34"/>
    <mergeCell ref="A32:C32"/>
    <mergeCell ref="B33:C33"/>
  </mergeCells>
  <printOptions horizontalCentered="1"/>
  <pageMargins left="0.2362204724409449" right="0.2362204724409449" top="0.2755905511811024" bottom="0.2362204724409449" header="0.11811023622047245" footer="0.11811023622047245"/>
  <pageSetup horizontalDpi="600" verticalDpi="600" orientation="landscape" scale="89" r:id="rId1"/>
</worksheet>
</file>

<file path=xl/worksheets/sheet28.xml><?xml version="1.0" encoding="utf-8"?>
<worksheet xmlns="http://schemas.openxmlformats.org/spreadsheetml/2006/main" xmlns:r="http://schemas.openxmlformats.org/officeDocument/2006/relationships">
  <dimension ref="A1:I50"/>
  <sheetViews>
    <sheetView zoomScalePageLayoutView="0" workbookViewId="0" topLeftCell="A1">
      <selection activeCell="O14" sqref="O14"/>
    </sheetView>
  </sheetViews>
  <sheetFormatPr defaultColWidth="9.140625" defaultRowHeight="12.75"/>
  <cols>
    <col min="1" max="3" width="2.140625" style="1182" customWidth="1"/>
    <col min="4" max="4" width="43.421875" style="1182" customWidth="1"/>
    <col min="5" max="5" width="4.28125" style="1182" customWidth="1"/>
    <col min="6" max="8" width="7.8515625" style="1182" customWidth="1"/>
    <col min="9" max="9" width="57.8515625" style="1181" customWidth="1"/>
    <col min="10" max="10" width="9.140625" style="1303" customWidth="1"/>
    <col min="11" max="11" width="9.140625" style="1181" customWidth="1"/>
    <col min="12" max="12" width="9.140625" style="944" customWidth="1"/>
    <col min="13" max="13" width="9.140625" style="1181" customWidth="1"/>
    <col min="14" max="16384" width="9.140625" style="1181" customWidth="1"/>
  </cols>
  <sheetData>
    <row r="1" spans="1:9" ht="15.75" customHeight="1">
      <c r="A1" s="2352" t="s">
        <v>561</v>
      </c>
      <c r="B1" s="2352"/>
      <c r="C1" s="2352"/>
      <c r="D1" s="2352"/>
      <c r="E1" s="2352"/>
      <c r="F1" s="2352"/>
      <c r="G1" s="2352"/>
      <c r="H1" s="2352"/>
      <c r="I1" s="2352"/>
    </row>
    <row r="2" spans="1:9" ht="9.75" customHeight="1">
      <c r="A2" s="1156"/>
      <c r="B2" s="1156"/>
      <c r="C2" s="1156"/>
      <c r="D2" s="1156"/>
      <c r="E2" s="1157"/>
      <c r="F2" s="1157"/>
      <c r="G2" s="1157"/>
      <c r="H2" s="1157"/>
      <c r="I2" s="1157"/>
    </row>
    <row r="3" spans="1:9" ht="9.75" customHeight="1">
      <c r="A3" s="2524"/>
      <c r="B3" s="2524"/>
      <c r="C3" s="2524"/>
      <c r="D3" s="2524"/>
      <c r="E3" s="1129"/>
      <c r="F3" s="2534" t="s">
        <v>21</v>
      </c>
      <c r="G3" s="2535"/>
      <c r="H3" s="2536"/>
      <c r="I3" s="1130"/>
    </row>
    <row r="4" spans="1:9" ht="9.75" customHeight="1">
      <c r="A4" s="2524" t="s">
        <v>511</v>
      </c>
      <c r="B4" s="2524"/>
      <c r="C4" s="2524"/>
      <c r="D4" s="2524"/>
      <c r="E4" s="1129"/>
      <c r="F4" s="4" t="s">
        <v>838</v>
      </c>
      <c r="G4" s="5" t="s">
        <v>733</v>
      </c>
      <c r="H4" s="1697" t="s">
        <v>238</v>
      </c>
      <c r="I4" s="1130"/>
    </row>
    <row r="5" spans="1:9" ht="9.75" customHeight="1">
      <c r="A5" s="1284"/>
      <c r="B5" s="1284"/>
      <c r="C5" s="1284"/>
      <c r="D5" s="1284"/>
      <c r="E5" s="1129"/>
      <c r="F5" s="1415"/>
      <c r="G5" s="1147"/>
      <c r="H5" s="1147"/>
      <c r="I5" s="1130"/>
    </row>
    <row r="6" spans="1:9" ht="9.75" customHeight="1">
      <c r="A6" s="2518" t="s">
        <v>564</v>
      </c>
      <c r="B6" s="2518"/>
      <c r="C6" s="2518"/>
      <c r="D6" s="2518"/>
      <c r="E6" s="1129"/>
      <c r="F6" s="1253"/>
      <c r="G6" s="1148"/>
      <c r="H6" s="1698"/>
      <c r="I6" s="1130"/>
    </row>
    <row r="7" spans="1:9" ht="9.75" customHeight="1">
      <c r="A7" s="1277"/>
      <c r="B7" s="2518" t="s">
        <v>565</v>
      </c>
      <c r="C7" s="2518"/>
      <c r="D7" s="2518"/>
      <c r="E7" s="1129"/>
      <c r="F7" s="1255"/>
      <c r="G7" s="1147"/>
      <c r="H7" s="1699"/>
      <c r="I7" s="1130"/>
    </row>
    <row r="8" spans="1:9" ht="9.75" customHeight="1">
      <c r="A8" s="1286"/>
      <c r="B8" s="1286"/>
      <c r="C8" s="2518" t="s">
        <v>337</v>
      </c>
      <c r="D8" s="2518"/>
      <c r="E8" s="807"/>
      <c r="F8" s="1287"/>
      <c r="G8" s="823"/>
      <c r="H8" s="1700"/>
      <c r="I8" s="806"/>
    </row>
    <row r="9" spans="1:9" ht="9.75" customHeight="1">
      <c r="A9" s="1288"/>
      <c r="B9" s="1288"/>
      <c r="C9" s="1288"/>
      <c r="D9" s="1104" t="s">
        <v>5</v>
      </c>
      <c r="E9" s="1150"/>
      <c r="F9" s="1836">
        <v>139</v>
      </c>
      <c r="G9" s="841">
        <v>132</v>
      </c>
      <c r="H9" s="840">
        <v>122</v>
      </c>
      <c r="I9" s="806"/>
    </row>
    <row r="10" spans="1:9" ht="9.75" customHeight="1">
      <c r="A10" s="1288"/>
      <c r="B10" s="1288"/>
      <c r="C10" s="1288"/>
      <c r="D10" s="1142" t="s">
        <v>115</v>
      </c>
      <c r="E10" s="1150"/>
      <c r="F10" s="1928">
        <v>3</v>
      </c>
      <c r="G10" s="1149">
        <v>2</v>
      </c>
      <c r="H10" s="1701">
        <v>2</v>
      </c>
      <c r="I10" s="806"/>
    </row>
    <row r="11" spans="1:9" ht="9.75" customHeight="1">
      <c r="A11" s="1288"/>
      <c r="B11" s="1288"/>
      <c r="C11" s="1288"/>
      <c r="D11" s="1142" t="s">
        <v>113</v>
      </c>
      <c r="E11" s="1138"/>
      <c r="F11" s="1898">
        <v>121</v>
      </c>
      <c r="G11" s="1351">
        <v>118</v>
      </c>
      <c r="H11" s="1702">
        <v>125</v>
      </c>
      <c r="I11" s="1130"/>
    </row>
    <row r="12" spans="1:9" ht="9.75" customHeight="1">
      <c r="A12" s="1290"/>
      <c r="B12" s="1290"/>
      <c r="C12" s="1290"/>
      <c r="D12" s="1118"/>
      <c r="E12" s="1291"/>
      <c r="F12" s="1837">
        <f>SUM(F9:F11)</f>
        <v>263</v>
      </c>
      <c r="G12" s="1357">
        <f>SUM(G9:G11)</f>
        <v>252</v>
      </c>
      <c r="H12" s="1703">
        <f>SUM(H9:H11)</f>
        <v>249</v>
      </c>
      <c r="I12" s="1130"/>
    </row>
    <row r="13" spans="1:9" ht="9.75" customHeight="1">
      <c r="A13" s="893"/>
      <c r="B13" s="893"/>
      <c r="C13" s="893"/>
      <c r="D13" s="893"/>
      <c r="E13" s="806"/>
      <c r="F13" s="1933"/>
      <c r="G13" s="1147"/>
      <c r="H13" s="1699"/>
      <c r="I13" s="806"/>
    </row>
    <row r="14" spans="1:9" ht="9.75" customHeight="1">
      <c r="A14" s="1286"/>
      <c r="B14" s="1286"/>
      <c r="C14" s="2518" t="s">
        <v>562</v>
      </c>
      <c r="D14" s="2518"/>
      <c r="E14" s="1130"/>
      <c r="F14" s="1934"/>
      <c r="G14" s="1271"/>
      <c r="H14" s="1704"/>
      <c r="I14" s="1130"/>
    </row>
    <row r="15" spans="1:9" ht="9.75" customHeight="1">
      <c r="A15" s="1288"/>
      <c r="B15" s="1288"/>
      <c r="C15" s="1288"/>
      <c r="D15" s="1104" t="s">
        <v>5</v>
      </c>
      <c r="E15" s="1150"/>
      <c r="F15" s="1835">
        <v>55</v>
      </c>
      <c r="G15" s="839">
        <v>57</v>
      </c>
      <c r="H15" s="1705">
        <v>58</v>
      </c>
      <c r="I15" s="1130"/>
    </row>
    <row r="16" spans="1:9" ht="9.75" customHeight="1">
      <c r="A16" s="1288"/>
      <c r="B16" s="1288"/>
      <c r="C16" s="1288"/>
      <c r="D16" s="1104" t="s">
        <v>115</v>
      </c>
      <c r="E16" s="1150"/>
      <c r="F16" s="1835">
        <v>71</v>
      </c>
      <c r="G16" s="839">
        <v>58</v>
      </c>
      <c r="H16" s="1705">
        <v>66</v>
      </c>
      <c r="I16" s="1130"/>
    </row>
    <row r="17" spans="1:9" ht="9.75" customHeight="1">
      <c r="A17" s="1288"/>
      <c r="B17" s="1288"/>
      <c r="C17" s="1288"/>
      <c r="D17" s="1104" t="s">
        <v>113</v>
      </c>
      <c r="E17" s="1138"/>
      <c r="F17" s="1928">
        <v>105</v>
      </c>
      <c r="G17" s="1149">
        <v>82</v>
      </c>
      <c r="H17" s="1701">
        <v>84</v>
      </c>
      <c r="I17" s="1130"/>
    </row>
    <row r="18" spans="1:9" ht="9.75" customHeight="1">
      <c r="A18" s="7"/>
      <c r="B18" s="7"/>
      <c r="C18" s="7"/>
      <c r="D18" s="7"/>
      <c r="E18" s="807"/>
      <c r="F18" s="1837">
        <f>SUM(F15:F17)</f>
        <v>231</v>
      </c>
      <c r="G18" s="1357">
        <f>SUM(G15:G17)</f>
        <v>197</v>
      </c>
      <c r="H18" s="1703">
        <f>SUM(H15:H17)</f>
        <v>208</v>
      </c>
      <c r="I18" s="1130"/>
    </row>
    <row r="19" spans="1:9" ht="9.75" customHeight="1">
      <c r="A19" s="7"/>
      <c r="B19" s="7"/>
      <c r="C19" s="7"/>
      <c r="D19" s="7"/>
      <c r="E19" s="807"/>
      <c r="F19" s="1892">
        <f>F12+F18</f>
        <v>494</v>
      </c>
      <c r="G19" s="1348">
        <f>G12+G18</f>
        <v>449</v>
      </c>
      <c r="H19" s="1372">
        <f>H12+H18</f>
        <v>457</v>
      </c>
      <c r="I19" s="806"/>
    </row>
    <row r="20" spans="1:9" ht="9.75" customHeight="1">
      <c r="A20" s="7"/>
      <c r="B20" s="7"/>
      <c r="C20" s="7"/>
      <c r="D20" s="7"/>
      <c r="E20" s="807"/>
      <c r="F20" s="1935"/>
      <c r="G20" s="1285"/>
      <c r="H20" s="1285"/>
      <c r="I20" s="1130"/>
    </row>
    <row r="21" spans="1:9" ht="9.75" customHeight="1">
      <c r="A21" s="2518" t="s">
        <v>564</v>
      </c>
      <c r="B21" s="2518"/>
      <c r="C21" s="2518"/>
      <c r="D21" s="2518"/>
      <c r="E21" s="806"/>
      <c r="F21" s="1836"/>
      <c r="G21" s="841"/>
      <c r="H21" s="840"/>
      <c r="I21" s="1130"/>
    </row>
    <row r="22" spans="1:9" ht="9.75" customHeight="1">
      <c r="A22" s="1277"/>
      <c r="B22" s="2518" t="s">
        <v>414</v>
      </c>
      <c r="C22" s="2518"/>
      <c r="D22" s="2518"/>
      <c r="E22" s="806"/>
      <c r="F22" s="1836"/>
      <c r="G22" s="841"/>
      <c r="H22" s="840"/>
      <c r="I22" s="806"/>
    </row>
    <row r="23" spans="1:9" ht="9.75" customHeight="1">
      <c r="A23" s="1288"/>
      <c r="B23" s="1288"/>
      <c r="C23" s="1288"/>
      <c r="D23" s="1104" t="s">
        <v>337</v>
      </c>
      <c r="E23" s="1150"/>
      <c r="F23" s="1835">
        <v>263</v>
      </c>
      <c r="G23" s="839">
        <v>252</v>
      </c>
      <c r="H23" s="1705">
        <v>249</v>
      </c>
      <c r="I23" s="1130"/>
    </row>
    <row r="24" spans="1:9" ht="9.75" customHeight="1">
      <c r="A24" s="1294"/>
      <c r="B24" s="1294"/>
      <c r="C24" s="1294"/>
      <c r="D24" s="1097" t="s">
        <v>562</v>
      </c>
      <c r="E24" s="1138"/>
      <c r="F24" s="1835">
        <v>231</v>
      </c>
      <c r="G24" s="839">
        <v>197</v>
      </c>
      <c r="H24" s="1705">
        <v>208</v>
      </c>
      <c r="I24" s="1130"/>
    </row>
    <row r="25" spans="1:9" ht="9.75" customHeight="1">
      <c r="A25" s="1295"/>
      <c r="B25" s="1295"/>
      <c r="C25" s="1295"/>
      <c r="D25" s="1295"/>
      <c r="E25" s="807"/>
      <c r="F25" s="1837">
        <f>SUM(F23:F24)</f>
        <v>494</v>
      </c>
      <c r="G25" s="1357">
        <f>SUM(G23:G24)</f>
        <v>449</v>
      </c>
      <c r="H25" s="1703">
        <f>SUM(H23:H24)</f>
        <v>457</v>
      </c>
      <c r="I25" s="835"/>
    </row>
    <row r="26" spans="1:9" ht="9.75" customHeight="1">
      <c r="A26" s="806"/>
      <c r="B26" s="806"/>
      <c r="C26" s="806"/>
      <c r="D26" s="806"/>
      <c r="E26" s="807"/>
      <c r="F26" s="1935"/>
      <c r="G26" s="1285"/>
      <c r="H26" s="1285"/>
      <c r="I26" s="1130"/>
    </row>
    <row r="27" spans="1:9" ht="21.75" customHeight="1">
      <c r="A27" s="2537" t="s">
        <v>660</v>
      </c>
      <c r="B27" s="2518"/>
      <c r="C27" s="2518"/>
      <c r="D27" s="2518"/>
      <c r="E27" s="806"/>
      <c r="F27" s="1930"/>
      <c r="G27" s="1148"/>
      <c r="H27" s="1698"/>
      <c r="I27" s="1130"/>
    </row>
    <row r="28" spans="1:9" ht="9.75" customHeight="1">
      <c r="A28" s="1277"/>
      <c r="B28" s="2518" t="s">
        <v>565</v>
      </c>
      <c r="C28" s="2518"/>
      <c r="D28" s="2518"/>
      <c r="E28" s="806"/>
      <c r="F28" s="1933"/>
      <c r="G28" s="1147"/>
      <c r="H28" s="1699"/>
      <c r="I28" s="806"/>
    </row>
    <row r="29" spans="1:9" ht="9.75" customHeight="1">
      <c r="A29" s="1286"/>
      <c r="B29" s="1286"/>
      <c r="C29" s="2518" t="s">
        <v>337</v>
      </c>
      <c r="D29" s="2518"/>
      <c r="E29" s="806"/>
      <c r="F29" s="1836"/>
      <c r="G29" s="841"/>
      <c r="H29" s="840"/>
      <c r="I29" s="1130"/>
    </row>
    <row r="30" spans="1:9" ht="9.75" customHeight="1">
      <c r="A30" s="1288"/>
      <c r="B30" s="1288"/>
      <c r="C30" s="1288"/>
      <c r="D30" s="1104" t="s">
        <v>5</v>
      </c>
      <c r="E30" s="1150"/>
      <c r="F30" s="1835">
        <v>800</v>
      </c>
      <c r="G30" s="839">
        <v>796</v>
      </c>
      <c r="H30" s="1705">
        <v>809</v>
      </c>
      <c r="I30" s="1130"/>
    </row>
    <row r="31" spans="1:9" ht="9.75" customHeight="1">
      <c r="A31" s="1288"/>
      <c r="B31" s="1288"/>
      <c r="C31" s="1288"/>
      <c r="D31" s="1142" t="s">
        <v>115</v>
      </c>
      <c r="E31" s="1150"/>
      <c r="F31" s="1835">
        <v>7</v>
      </c>
      <c r="G31" s="839">
        <v>7</v>
      </c>
      <c r="H31" s="1705">
        <v>2</v>
      </c>
      <c r="I31" s="1130"/>
    </row>
    <row r="32" spans="1:9" ht="9.75" customHeight="1">
      <c r="A32" s="1288"/>
      <c r="B32" s="1288"/>
      <c r="C32" s="1288"/>
      <c r="D32" s="1104" t="s">
        <v>113</v>
      </c>
      <c r="E32" s="1138"/>
      <c r="F32" s="1928">
        <v>51</v>
      </c>
      <c r="G32" s="1149">
        <v>48</v>
      </c>
      <c r="H32" s="1701">
        <v>51</v>
      </c>
      <c r="I32" s="1130"/>
    </row>
    <row r="33" spans="1:9" ht="9.75" customHeight="1">
      <c r="A33" s="7"/>
      <c r="B33" s="7"/>
      <c r="C33" s="7"/>
      <c r="D33" s="7"/>
      <c r="E33" s="807"/>
      <c r="F33" s="1837">
        <f>SUM(F30:F32)</f>
        <v>858</v>
      </c>
      <c r="G33" s="1357">
        <f>SUM(G30:G32)</f>
        <v>851</v>
      </c>
      <c r="H33" s="1703">
        <f>SUM(H30:H32)</f>
        <v>862</v>
      </c>
      <c r="I33" s="1130"/>
    </row>
    <row r="34" spans="1:9" ht="9.75" customHeight="1">
      <c r="A34" s="7"/>
      <c r="B34" s="7"/>
      <c r="C34" s="7"/>
      <c r="D34" s="7"/>
      <c r="E34" s="807"/>
      <c r="F34" s="1933"/>
      <c r="G34" s="1147"/>
      <c r="H34" s="1699"/>
      <c r="I34" s="1130"/>
    </row>
    <row r="35" spans="1:9" ht="9.75" customHeight="1">
      <c r="A35" s="1286"/>
      <c r="B35" s="1286"/>
      <c r="C35" s="2518" t="s">
        <v>562</v>
      </c>
      <c r="D35" s="2518"/>
      <c r="E35" s="806"/>
      <c r="F35" s="1836"/>
      <c r="G35" s="841"/>
      <c r="H35" s="840"/>
      <c r="I35" s="1130"/>
    </row>
    <row r="36" spans="1:9" ht="9.75" customHeight="1">
      <c r="A36" s="1288"/>
      <c r="B36" s="1288"/>
      <c r="C36" s="1288"/>
      <c r="D36" s="1104" t="s">
        <v>5</v>
      </c>
      <c r="E36" s="1150"/>
      <c r="F36" s="1835">
        <v>95</v>
      </c>
      <c r="G36" s="839">
        <v>104</v>
      </c>
      <c r="H36" s="1705">
        <v>99</v>
      </c>
      <c r="I36" s="1130"/>
    </row>
    <row r="37" spans="1:9" ht="9.75" customHeight="1">
      <c r="A37" s="1288"/>
      <c r="B37" s="1288"/>
      <c r="C37" s="1288"/>
      <c r="D37" s="1104" t="s">
        <v>115</v>
      </c>
      <c r="E37" s="1150"/>
      <c r="F37" s="1835">
        <v>93</v>
      </c>
      <c r="G37" s="839">
        <v>100</v>
      </c>
      <c r="H37" s="1705">
        <v>106</v>
      </c>
      <c r="I37" s="1130"/>
    </row>
    <row r="38" spans="1:9" ht="9.75" customHeight="1">
      <c r="A38" s="1288"/>
      <c r="B38" s="1288"/>
      <c r="C38" s="1288"/>
      <c r="D38" s="1104" t="s">
        <v>113</v>
      </c>
      <c r="E38" s="1138"/>
      <c r="F38" s="1928">
        <v>101</v>
      </c>
      <c r="G38" s="1149">
        <v>115</v>
      </c>
      <c r="H38" s="1701">
        <v>102</v>
      </c>
      <c r="I38" s="1130"/>
    </row>
    <row r="39" spans="1:9" ht="9.75" customHeight="1">
      <c r="A39" s="7"/>
      <c r="B39" s="7"/>
      <c r="C39" s="7"/>
      <c r="D39" s="7"/>
      <c r="E39" s="807"/>
      <c r="F39" s="1837">
        <f>SUM(F36:F38)</f>
        <v>289</v>
      </c>
      <c r="G39" s="1357">
        <f>SUM(G36:G38)</f>
        <v>319</v>
      </c>
      <c r="H39" s="1703">
        <f>SUM(H36:H38)</f>
        <v>307</v>
      </c>
      <c r="I39" s="1130"/>
    </row>
    <row r="40" spans="1:9" ht="9.75" customHeight="1">
      <c r="A40" s="7"/>
      <c r="B40" s="7"/>
      <c r="C40" s="7"/>
      <c r="D40" s="7"/>
      <c r="E40" s="807"/>
      <c r="F40" s="1892">
        <f>F33+F39</f>
        <v>1147</v>
      </c>
      <c r="G40" s="1348">
        <f>G33+G39</f>
        <v>1170</v>
      </c>
      <c r="H40" s="1372">
        <f>H33+H39</f>
        <v>1169</v>
      </c>
      <c r="I40" s="806"/>
    </row>
    <row r="41" spans="1:9" ht="9.75" customHeight="1">
      <c r="A41" s="807"/>
      <c r="B41" s="807"/>
      <c r="C41" s="807"/>
      <c r="D41" s="807"/>
      <c r="E41" s="807"/>
      <c r="F41" s="1935"/>
      <c r="G41" s="1285"/>
      <c r="H41" s="1285"/>
      <c r="I41" s="1130"/>
    </row>
    <row r="42" spans="1:9" ht="20.25" customHeight="1">
      <c r="A42" s="2537" t="s">
        <v>660</v>
      </c>
      <c r="B42" s="2518"/>
      <c r="C42" s="2518"/>
      <c r="D42" s="2518"/>
      <c r="E42" s="806"/>
      <c r="F42" s="1836"/>
      <c r="G42" s="841"/>
      <c r="H42" s="840"/>
      <c r="I42" s="1130"/>
    </row>
    <row r="43" spans="1:9" ht="9.75" customHeight="1">
      <c r="A43" s="1277"/>
      <c r="B43" s="2518" t="s">
        <v>414</v>
      </c>
      <c r="C43" s="2518"/>
      <c r="D43" s="2518"/>
      <c r="E43" s="806"/>
      <c r="F43" s="1836"/>
      <c r="G43" s="841"/>
      <c r="H43" s="840"/>
      <c r="I43" s="806"/>
    </row>
    <row r="44" spans="1:9" ht="9.75" customHeight="1">
      <c r="A44" s="1288"/>
      <c r="B44" s="1288"/>
      <c r="C44" s="1288"/>
      <c r="D44" s="1104" t="s">
        <v>337</v>
      </c>
      <c r="E44" s="1150"/>
      <c r="F44" s="1835">
        <v>858</v>
      </c>
      <c r="G44" s="839">
        <v>851</v>
      </c>
      <c r="H44" s="1705">
        <v>862</v>
      </c>
      <c r="I44" s="1130"/>
    </row>
    <row r="45" spans="1:9" ht="9.75" customHeight="1">
      <c r="A45" s="1294"/>
      <c r="B45" s="1294"/>
      <c r="C45" s="1294"/>
      <c r="D45" s="1097" t="s">
        <v>415</v>
      </c>
      <c r="E45" s="1138"/>
      <c r="F45" s="1928">
        <v>289</v>
      </c>
      <c r="G45" s="1149">
        <v>319</v>
      </c>
      <c r="H45" s="1701">
        <v>307</v>
      </c>
      <c r="I45" s="1130"/>
    </row>
    <row r="46" spans="1:9" ht="9.75" customHeight="1">
      <c r="A46" s="1290"/>
      <c r="B46" s="1290"/>
      <c r="C46" s="1290"/>
      <c r="D46" s="1118"/>
      <c r="E46" s="1291"/>
      <c r="F46" s="1837">
        <f>SUM(F44:F45)</f>
        <v>1147</v>
      </c>
      <c r="G46" s="1357">
        <f>SUM(G44:G45)</f>
        <v>1170</v>
      </c>
      <c r="H46" s="1703">
        <f>SUM(H44:H45)</f>
        <v>1169</v>
      </c>
      <c r="I46" s="806"/>
    </row>
    <row r="47" spans="1:9" ht="12.75" customHeight="1">
      <c r="A47" s="1288"/>
      <c r="B47" s="1288"/>
      <c r="C47" s="1288"/>
      <c r="D47" s="1104" t="s">
        <v>689</v>
      </c>
      <c r="E47" s="1296" t="s">
        <v>367</v>
      </c>
      <c r="F47" s="1836">
        <v>103</v>
      </c>
      <c r="G47" s="841">
        <v>109</v>
      </c>
      <c r="H47" s="840">
        <v>101</v>
      </c>
      <c r="I47" s="1130"/>
    </row>
    <row r="48" spans="1:9" ht="9.75" customHeight="1">
      <c r="A48" s="1297"/>
      <c r="B48" s="1297"/>
      <c r="C48" s="1297"/>
      <c r="D48" s="1297"/>
      <c r="E48" s="1291"/>
      <c r="F48" s="1837">
        <f>F46+F47</f>
        <v>1250</v>
      </c>
      <c r="G48" s="1357">
        <f>G46+G47</f>
        <v>1279</v>
      </c>
      <c r="H48" s="1703">
        <f>H46+H47</f>
        <v>1270</v>
      </c>
      <c r="I48" s="1130"/>
    </row>
    <row r="49" spans="1:9" ht="3.75" customHeight="1">
      <c r="A49" s="1298"/>
      <c r="B49" s="1298"/>
      <c r="C49" s="1298"/>
      <c r="D49" s="1298"/>
      <c r="E49" s="196"/>
      <c r="F49" s="1299"/>
      <c r="G49" s="1299"/>
      <c r="H49" s="1299"/>
      <c r="I49" s="1301"/>
    </row>
    <row r="50" spans="1:9" ht="9.75" customHeight="1">
      <c r="A50" s="1302">
        <v>1</v>
      </c>
      <c r="B50" s="2538" t="s">
        <v>563</v>
      </c>
      <c r="C50" s="2539"/>
      <c r="D50" s="2539"/>
      <c r="E50" s="2539"/>
      <c r="F50" s="2539"/>
      <c r="G50" s="2539"/>
      <c r="H50" s="2539"/>
      <c r="I50" s="2539"/>
    </row>
  </sheetData>
  <sheetProtection/>
  <mergeCells count="17">
    <mergeCell ref="A21:D21"/>
    <mergeCell ref="B22:D22"/>
    <mergeCell ref="A27:D27"/>
    <mergeCell ref="B43:D43"/>
    <mergeCell ref="B50:I50"/>
    <mergeCell ref="B28:D28"/>
    <mergeCell ref="C29:D29"/>
    <mergeCell ref="C35:D35"/>
    <mergeCell ref="A42:D42"/>
    <mergeCell ref="C14:D14"/>
    <mergeCell ref="C8:D8"/>
    <mergeCell ref="A1:I1"/>
    <mergeCell ref="A4:D4"/>
    <mergeCell ref="A6:D6"/>
    <mergeCell ref="B7:D7"/>
    <mergeCell ref="A3:D3"/>
    <mergeCell ref="F3:H3"/>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9" min="3" max="47" man="1"/>
  </colBreaks>
</worksheet>
</file>

<file path=xl/worksheets/sheet29.xml><?xml version="1.0" encoding="utf-8"?>
<worksheet xmlns="http://schemas.openxmlformats.org/spreadsheetml/2006/main" xmlns:r="http://schemas.openxmlformats.org/officeDocument/2006/relationships">
  <dimension ref="A1:K48"/>
  <sheetViews>
    <sheetView zoomScalePageLayoutView="0" workbookViewId="0" topLeftCell="A1">
      <selection activeCell="O14" sqref="O14"/>
    </sheetView>
  </sheetViews>
  <sheetFormatPr defaultColWidth="9.140625" defaultRowHeight="12.75"/>
  <cols>
    <col min="1" max="3" width="2.140625" style="1182" customWidth="1"/>
    <col min="4" max="4" width="86.421875" style="1182" customWidth="1"/>
    <col min="5" max="5" width="7.140625" style="1182" customWidth="1"/>
    <col min="6" max="6" width="7.140625" style="1183" customWidth="1"/>
    <col min="7" max="10" width="7.140625" style="1181" customWidth="1"/>
    <col min="11" max="11" width="1.28515625" style="1181" customWidth="1"/>
    <col min="12" max="12" width="9.140625" style="1303" customWidth="1"/>
    <col min="13" max="13" width="9.140625" style="1181" customWidth="1"/>
    <col min="14" max="14" width="9.140625" style="944" customWidth="1"/>
    <col min="15" max="15" width="9.140625" style="1181" customWidth="1"/>
    <col min="16" max="16384" width="9.140625" style="1181" customWidth="1"/>
  </cols>
  <sheetData>
    <row r="1" spans="1:11" ht="15.75" customHeight="1">
      <c r="A1" s="2352" t="s">
        <v>561</v>
      </c>
      <c r="B1" s="2352"/>
      <c r="C1" s="2352"/>
      <c r="D1" s="2352"/>
      <c r="E1" s="2352"/>
      <c r="F1" s="2352"/>
      <c r="G1" s="2352"/>
      <c r="H1" s="2352"/>
      <c r="I1" s="2352"/>
      <c r="J1" s="2352"/>
      <c r="K1" s="2352"/>
    </row>
    <row r="2" spans="1:11" ht="9.75" customHeight="1">
      <c r="A2" s="1156"/>
      <c r="B2" s="1156"/>
      <c r="C2" s="1156"/>
      <c r="D2" s="1156"/>
      <c r="E2" s="1157"/>
      <c r="F2" s="1157"/>
      <c r="G2" s="1157"/>
      <c r="H2" s="1157"/>
      <c r="I2" s="1157"/>
      <c r="J2" s="1157"/>
      <c r="K2" s="1157"/>
    </row>
    <row r="3" spans="1:11" s="1282" customFormat="1" ht="12" customHeight="1">
      <c r="A3" s="2524"/>
      <c r="B3" s="2524"/>
      <c r="C3" s="2524"/>
      <c r="D3" s="2524"/>
      <c r="E3" s="2540" t="s">
        <v>384</v>
      </c>
      <c r="F3" s="2541"/>
      <c r="G3" s="2541"/>
      <c r="H3" s="2541"/>
      <c r="I3" s="2541"/>
      <c r="J3" s="2541"/>
      <c r="K3" s="1126"/>
    </row>
    <row r="4" spans="1:11" ht="11.25" customHeight="1">
      <c r="A4" s="2524" t="s">
        <v>511</v>
      </c>
      <c r="B4" s="2524"/>
      <c r="C4" s="2524"/>
      <c r="D4" s="2524"/>
      <c r="E4" s="1283" t="s">
        <v>512</v>
      </c>
      <c r="F4" s="5" t="s">
        <v>513</v>
      </c>
      <c r="G4" s="5" t="s">
        <v>514</v>
      </c>
      <c r="H4" s="5" t="s">
        <v>515</v>
      </c>
      <c r="I4" s="5" t="s">
        <v>516</v>
      </c>
      <c r="J4" s="5" t="s">
        <v>517</v>
      </c>
      <c r="K4" s="1127"/>
    </row>
    <row r="5" spans="1:11" ht="9.75" customHeight="1">
      <c r="A5" s="1284"/>
      <c r="B5" s="1284"/>
      <c r="C5" s="1284"/>
      <c r="D5" s="1284"/>
      <c r="E5" s="1285"/>
      <c r="F5" s="1147"/>
      <c r="G5" s="1147"/>
      <c r="H5" s="1147"/>
      <c r="I5" s="1147"/>
      <c r="J5" s="1147"/>
      <c r="K5" s="1129"/>
    </row>
    <row r="6" spans="1:11" ht="9.75" customHeight="1">
      <c r="A6" s="2518" t="s">
        <v>350</v>
      </c>
      <c r="B6" s="2518"/>
      <c r="C6" s="2518"/>
      <c r="D6" s="2518"/>
      <c r="E6" s="1253"/>
      <c r="F6" s="1148"/>
      <c r="G6" s="1148"/>
      <c r="H6" s="1148"/>
      <c r="I6" s="1148"/>
      <c r="J6" s="1148"/>
      <c r="K6" s="1126"/>
    </row>
    <row r="7" spans="1:11" ht="9.75" customHeight="1">
      <c r="A7" s="1277"/>
      <c r="B7" s="2518" t="s">
        <v>565</v>
      </c>
      <c r="C7" s="2518"/>
      <c r="D7" s="2518"/>
      <c r="E7" s="1255"/>
      <c r="F7" s="1147"/>
      <c r="G7" s="1147"/>
      <c r="H7" s="1147"/>
      <c r="I7" s="1147"/>
      <c r="J7" s="1147"/>
      <c r="K7" s="1135"/>
    </row>
    <row r="8" spans="1:11" ht="9.75" customHeight="1">
      <c r="A8" s="1286"/>
      <c r="B8" s="1286"/>
      <c r="C8" s="2518" t="s">
        <v>337</v>
      </c>
      <c r="D8" s="2518"/>
      <c r="E8" s="1287"/>
      <c r="F8" s="823"/>
      <c r="G8" s="823"/>
      <c r="H8" s="823"/>
      <c r="I8" s="823"/>
      <c r="J8" s="823"/>
      <c r="K8" s="837"/>
    </row>
    <row r="9" spans="1:11" ht="9.75" customHeight="1">
      <c r="A9" s="1288"/>
      <c r="B9" s="1288"/>
      <c r="C9" s="1288"/>
      <c r="D9" s="1104" t="s">
        <v>5</v>
      </c>
      <c r="E9" s="1106">
        <v>9</v>
      </c>
      <c r="F9" s="835">
        <v>8</v>
      </c>
      <c r="G9" s="835">
        <v>9</v>
      </c>
      <c r="H9" s="835">
        <v>8</v>
      </c>
      <c r="I9" s="835">
        <v>9</v>
      </c>
      <c r="J9" s="835">
        <v>8</v>
      </c>
      <c r="K9" s="837"/>
    </row>
    <row r="10" spans="1:11" ht="12.75" customHeight="1">
      <c r="A10" s="1290"/>
      <c r="B10" s="1290"/>
      <c r="C10" s="1290"/>
      <c r="D10" s="1118"/>
      <c r="E10" s="1107">
        <v>9</v>
      </c>
      <c r="F10" s="844">
        <v>8</v>
      </c>
      <c r="G10" s="844">
        <v>9</v>
      </c>
      <c r="H10" s="844">
        <v>8</v>
      </c>
      <c r="I10" s="844">
        <v>9</v>
      </c>
      <c r="J10" s="844">
        <v>8</v>
      </c>
      <c r="K10" s="1127"/>
    </row>
    <row r="11" spans="1:11" ht="9.75" customHeight="1">
      <c r="A11" s="893"/>
      <c r="B11" s="893"/>
      <c r="C11" s="893"/>
      <c r="D11" s="893"/>
      <c r="E11" s="1287"/>
      <c r="F11" s="823"/>
      <c r="G11" s="823"/>
      <c r="H11" s="823"/>
      <c r="I11" s="823"/>
      <c r="J11" s="823"/>
      <c r="K11" s="837"/>
    </row>
    <row r="12" spans="1:11" ht="9.75" customHeight="1">
      <c r="A12" s="1286"/>
      <c r="B12" s="1286"/>
      <c r="C12" s="2518" t="s">
        <v>562</v>
      </c>
      <c r="D12" s="2518"/>
      <c r="E12" s="1292"/>
      <c r="F12" s="1271"/>
      <c r="G12" s="1271"/>
      <c r="H12" s="1271"/>
      <c r="I12" s="1271"/>
      <c r="J12" s="1271"/>
      <c r="K12" s="1135"/>
    </row>
    <row r="13" spans="1:11" ht="9.75" customHeight="1">
      <c r="A13" s="1288"/>
      <c r="B13" s="1288"/>
      <c r="C13" s="1288"/>
      <c r="D13" s="1104" t="s">
        <v>5</v>
      </c>
      <c r="E13" s="1105">
        <v>35</v>
      </c>
      <c r="F13" s="833">
        <v>40</v>
      </c>
      <c r="G13" s="833">
        <v>44</v>
      </c>
      <c r="H13" s="833">
        <v>56</v>
      </c>
      <c r="I13" s="833">
        <v>53</v>
      </c>
      <c r="J13" s="833">
        <v>115</v>
      </c>
      <c r="K13" s="1135"/>
    </row>
    <row r="14" spans="1:11" ht="9.75" customHeight="1">
      <c r="A14" s="1288"/>
      <c r="B14" s="1288"/>
      <c r="C14" s="1288"/>
      <c r="D14" s="1104" t="s">
        <v>115</v>
      </c>
      <c r="E14" s="1105">
        <v>65</v>
      </c>
      <c r="F14" s="833">
        <v>47</v>
      </c>
      <c r="G14" s="833">
        <v>35</v>
      </c>
      <c r="H14" s="833">
        <v>35</v>
      </c>
      <c r="I14" s="833">
        <v>32</v>
      </c>
      <c r="J14" s="833">
        <v>29</v>
      </c>
      <c r="K14" s="1135"/>
    </row>
    <row r="15" spans="1:11" ht="9.75" customHeight="1">
      <c r="A15" s="1288"/>
      <c r="B15" s="1288"/>
      <c r="C15" s="1288"/>
      <c r="D15" s="1104" t="s">
        <v>113</v>
      </c>
      <c r="E15" s="1289">
        <v>83</v>
      </c>
      <c r="F15" s="43">
        <v>93</v>
      </c>
      <c r="G15" s="43">
        <v>112</v>
      </c>
      <c r="H15" s="43">
        <v>113</v>
      </c>
      <c r="I15" s="43">
        <v>164</v>
      </c>
      <c r="J15" s="43">
        <v>197</v>
      </c>
      <c r="K15" s="1135"/>
    </row>
    <row r="16" spans="1:11" ht="12.75" customHeight="1">
      <c r="A16" s="7"/>
      <c r="B16" s="7"/>
      <c r="C16" s="7"/>
      <c r="D16" s="7"/>
      <c r="E16" s="1107">
        <v>183</v>
      </c>
      <c r="F16" s="844">
        <v>180</v>
      </c>
      <c r="G16" s="844">
        <v>191</v>
      </c>
      <c r="H16" s="844">
        <v>204</v>
      </c>
      <c r="I16" s="844">
        <v>249</v>
      </c>
      <c r="J16" s="844">
        <v>341</v>
      </c>
      <c r="K16" s="1127"/>
    </row>
    <row r="17" spans="1:11" ht="12.75" customHeight="1">
      <c r="A17" s="7"/>
      <c r="B17" s="7"/>
      <c r="C17" s="7"/>
      <c r="D17" s="7"/>
      <c r="E17" s="1293">
        <v>192</v>
      </c>
      <c r="F17" s="40">
        <v>188</v>
      </c>
      <c r="G17" s="40">
        <v>200</v>
      </c>
      <c r="H17" s="40">
        <v>212</v>
      </c>
      <c r="I17" s="40">
        <v>258</v>
      </c>
      <c r="J17" s="40">
        <v>349</v>
      </c>
      <c r="K17" s="1119"/>
    </row>
    <row r="18" spans="1:11" ht="9.75" customHeight="1">
      <c r="A18" s="7"/>
      <c r="B18" s="7"/>
      <c r="C18" s="7"/>
      <c r="D18" s="7"/>
      <c r="E18" s="5"/>
      <c r="F18" s="821"/>
      <c r="G18" s="821"/>
      <c r="H18" s="821"/>
      <c r="I18" s="821"/>
      <c r="J18" s="821"/>
      <c r="K18" s="1129"/>
    </row>
    <row r="19" spans="1:11" ht="9.75" customHeight="1">
      <c r="A19" s="2518" t="s">
        <v>350</v>
      </c>
      <c r="B19" s="2518"/>
      <c r="C19" s="2518"/>
      <c r="D19" s="2518"/>
      <c r="E19" s="1106"/>
      <c r="F19" s="835"/>
      <c r="G19" s="835"/>
      <c r="H19" s="835"/>
      <c r="I19" s="835"/>
      <c r="J19" s="835"/>
      <c r="K19" s="1126"/>
    </row>
    <row r="20" spans="1:11" ht="9.75" customHeight="1">
      <c r="A20" s="1277"/>
      <c r="B20" s="2518" t="s">
        <v>414</v>
      </c>
      <c r="C20" s="2518"/>
      <c r="D20" s="2518"/>
      <c r="E20" s="1106"/>
      <c r="F20" s="835"/>
      <c r="G20" s="835"/>
      <c r="H20" s="835"/>
      <c r="I20" s="835"/>
      <c r="J20" s="835"/>
      <c r="K20" s="837"/>
    </row>
    <row r="21" spans="1:11" ht="9.75" customHeight="1">
      <c r="A21" s="1288"/>
      <c r="B21" s="1288"/>
      <c r="C21" s="1288"/>
      <c r="D21" s="1104" t="s">
        <v>337</v>
      </c>
      <c r="E21" s="1105">
        <v>9</v>
      </c>
      <c r="F21" s="833">
        <v>8</v>
      </c>
      <c r="G21" s="833">
        <v>9</v>
      </c>
      <c r="H21" s="833">
        <v>8</v>
      </c>
      <c r="I21" s="833">
        <v>9</v>
      </c>
      <c r="J21" s="833">
        <v>8</v>
      </c>
      <c r="K21" s="1135"/>
    </row>
    <row r="22" spans="1:11" ht="9.75" customHeight="1">
      <c r="A22" s="1294"/>
      <c r="B22" s="1294"/>
      <c r="C22" s="1294"/>
      <c r="D22" s="1097" t="s">
        <v>562</v>
      </c>
      <c r="E22" s="1105">
        <v>183</v>
      </c>
      <c r="F22" s="833">
        <v>180</v>
      </c>
      <c r="G22" s="833">
        <v>191</v>
      </c>
      <c r="H22" s="833">
        <v>204</v>
      </c>
      <c r="I22" s="833">
        <v>249</v>
      </c>
      <c r="J22" s="833">
        <v>341</v>
      </c>
      <c r="K22" s="1135"/>
    </row>
    <row r="23" spans="1:11" ht="12.75" customHeight="1">
      <c r="A23" s="1295"/>
      <c r="B23" s="1295"/>
      <c r="C23" s="1295"/>
      <c r="D23" s="1295"/>
      <c r="E23" s="1107">
        <v>192</v>
      </c>
      <c r="F23" s="844">
        <v>188</v>
      </c>
      <c r="G23" s="844">
        <v>200</v>
      </c>
      <c r="H23" s="844">
        <v>212</v>
      </c>
      <c r="I23" s="844">
        <v>258</v>
      </c>
      <c r="J23" s="844">
        <v>349</v>
      </c>
      <c r="K23" s="845"/>
    </row>
    <row r="24" spans="1:11" ht="9.75" customHeight="1">
      <c r="A24" s="806"/>
      <c r="B24" s="806"/>
      <c r="C24" s="806"/>
      <c r="D24" s="806"/>
      <c r="E24" s="5"/>
      <c r="F24" s="823"/>
      <c r="G24" s="823"/>
      <c r="H24" s="823"/>
      <c r="I24" s="823"/>
      <c r="J24" s="823"/>
      <c r="K24" s="1129"/>
    </row>
    <row r="25" spans="1:11" ht="9.75" customHeight="1">
      <c r="A25" s="2518" t="s">
        <v>385</v>
      </c>
      <c r="B25" s="2518"/>
      <c r="C25" s="2518"/>
      <c r="D25" s="2518"/>
      <c r="E25" s="814"/>
      <c r="F25" s="815"/>
      <c r="G25" s="815"/>
      <c r="H25" s="815"/>
      <c r="I25" s="815"/>
      <c r="J25" s="815"/>
      <c r="K25" s="1126"/>
    </row>
    <row r="26" spans="1:11" ht="9.75" customHeight="1">
      <c r="A26" s="1277"/>
      <c r="B26" s="2518" t="s">
        <v>565</v>
      </c>
      <c r="C26" s="2518"/>
      <c r="D26" s="2518"/>
      <c r="E26" s="1287"/>
      <c r="F26" s="823"/>
      <c r="G26" s="823"/>
      <c r="H26" s="823"/>
      <c r="I26" s="823"/>
      <c r="J26" s="823"/>
      <c r="K26" s="837"/>
    </row>
    <row r="27" spans="1:11" ht="9.75" customHeight="1">
      <c r="A27" s="1286"/>
      <c r="B27" s="1286"/>
      <c r="C27" s="2518" t="s">
        <v>337</v>
      </c>
      <c r="D27" s="2518"/>
      <c r="E27" s="1106"/>
      <c r="F27" s="835"/>
      <c r="G27" s="835"/>
      <c r="H27" s="835"/>
      <c r="I27" s="835"/>
      <c r="J27" s="835"/>
      <c r="K27" s="1135"/>
    </row>
    <row r="28" spans="1:11" ht="9.75" customHeight="1">
      <c r="A28" s="1288"/>
      <c r="B28" s="1288"/>
      <c r="C28" s="1288"/>
      <c r="D28" s="1104" t="s">
        <v>5</v>
      </c>
      <c r="E28" s="1105">
        <v>885</v>
      </c>
      <c r="F28" s="833">
        <v>896</v>
      </c>
      <c r="G28" s="833">
        <v>904</v>
      </c>
      <c r="H28" s="833">
        <v>904</v>
      </c>
      <c r="I28" s="833">
        <v>874</v>
      </c>
      <c r="J28" s="833">
        <v>850</v>
      </c>
      <c r="K28" s="1135"/>
    </row>
    <row r="29" spans="1:11" ht="9.75" customHeight="1">
      <c r="A29" s="1288"/>
      <c r="B29" s="1288"/>
      <c r="C29" s="1288"/>
      <c r="D29" s="1142" t="s">
        <v>115</v>
      </c>
      <c r="E29" s="1105">
        <v>1</v>
      </c>
      <c r="F29" s="833">
        <v>0</v>
      </c>
      <c r="G29" s="833">
        <v>0</v>
      </c>
      <c r="H29" s="833">
        <v>0</v>
      </c>
      <c r="I29" s="833">
        <v>0</v>
      </c>
      <c r="J29" s="833">
        <v>0</v>
      </c>
      <c r="K29" s="1135"/>
    </row>
    <row r="30" spans="1:11" ht="9.75" customHeight="1">
      <c r="A30" s="1288"/>
      <c r="B30" s="1288"/>
      <c r="C30" s="1288"/>
      <c r="D30" s="1104" t="s">
        <v>113</v>
      </c>
      <c r="E30" s="1289">
        <v>189</v>
      </c>
      <c r="F30" s="43">
        <v>199</v>
      </c>
      <c r="G30" s="43">
        <v>224</v>
      </c>
      <c r="H30" s="43">
        <v>215</v>
      </c>
      <c r="I30" s="43">
        <v>221</v>
      </c>
      <c r="J30" s="43">
        <v>229</v>
      </c>
      <c r="K30" s="1135"/>
    </row>
    <row r="31" spans="1:11" ht="12.75" customHeight="1">
      <c r="A31" s="7"/>
      <c r="B31" s="7"/>
      <c r="C31" s="7"/>
      <c r="D31" s="7"/>
      <c r="E31" s="1107">
        <v>1075</v>
      </c>
      <c r="F31" s="844">
        <v>1095</v>
      </c>
      <c r="G31" s="844">
        <v>1128</v>
      </c>
      <c r="H31" s="844">
        <v>1119</v>
      </c>
      <c r="I31" s="844">
        <v>1095</v>
      </c>
      <c r="J31" s="844">
        <v>1079</v>
      </c>
      <c r="K31" s="1127"/>
    </row>
    <row r="32" spans="1:11" ht="9.75" customHeight="1">
      <c r="A32" s="7"/>
      <c r="B32" s="7"/>
      <c r="C32" s="7"/>
      <c r="D32" s="7"/>
      <c r="E32" s="1287"/>
      <c r="F32" s="823"/>
      <c r="G32" s="823"/>
      <c r="H32" s="823"/>
      <c r="I32" s="823"/>
      <c r="J32" s="823"/>
      <c r="K32" s="1135"/>
    </row>
    <row r="33" spans="1:11" ht="9.75" customHeight="1">
      <c r="A33" s="1286"/>
      <c r="B33" s="1286"/>
      <c r="C33" s="2518" t="s">
        <v>562</v>
      </c>
      <c r="D33" s="2518"/>
      <c r="E33" s="1106"/>
      <c r="F33" s="835"/>
      <c r="G33" s="835"/>
      <c r="H33" s="835"/>
      <c r="I33" s="835"/>
      <c r="J33" s="835"/>
      <c r="K33" s="1135"/>
    </row>
    <row r="34" spans="1:11" ht="9.75" customHeight="1">
      <c r="A34" s="1288"/>
      <c r="B34" s="1288"/>
      <c r="C34" s="1288"/>
      <c r="D34" s="1104" t="s">
        <v>5</v>
      </c>
      <c r="E34" s="1105">
        <v>195</v>
      </c>
      <c r="F34" s="833">
        <v>191</v>
      </c>
      <c r="G34" s="833">
        <v>187</v>
      </c>
      <c r="H34" s="833">
        <v>185</v>
      </c>
      <c r="I34" s="833">
        <v>215</v>
      </c>
      <c r="J34" s="833">
        <v>221</v>
      </c>
      <c r="K34" s="1135"/>
    </row>
    <row r="35" spans="1:11" ht="9.75" customHeight="1">
      <c r="A35" s="1288"/>
      <c r="B35" s="1288"/>
      <c r="C35" s="1288"/>
      <c r="D35" s="1104" t="s">
        <v>115</v>
      </c>
      <c r="E35" s="1105">
        <v>83</v>
      </c>
      <c r="F35" s="833">
        <v>59</v>
      </c>
      <c r="G35" s="833">
        <v>57</v>
      </c>
      <c r="H35" s="833">
        <v>63</v>
      </c>
      <c r="I35" s="833">
        <v>58</v>
      </c>
      <c r="J35" s="833">
        <v>67</v>
      </c>
      <c r="K35" s="1135"/>
    </row>
    <row r="36" spans="1:11" ht="9.75" customHeight="1">
      <c r="A36" s="1288"/>
      <c r="B36" s="1288"/>
      <c r="C36" s="1288"/>
      <c r="D36" s="1104" t="s">
        <v>113</v>
      </c>
      <c r="E36" s="1289">
        <v>73</v>
      </c>
      <c r="F36" s="43">
        <v>65</v>
      </c>
      <c r="G36" s="43">
        <v>67</v>
      </c>
      <c r="H36" s="43">
        <v>61</v>
      </c>
      <c r="I36" s="43">
        <v>65</v>
      </c>
      <c r="J36" s="43">
        <v>64</v>
      </c>
      <c r="K36" s="1135"/>
    </row>
    <row r="37" spans="1:11" ht="12.75" customHeight="1">
      <c r="A37" s="7"/>
      <c r="B37" s="7"/>
      <c r="C37" s="7"/>
      <c r="D37" s="7"/>
      <c r="E37" s="1107">
        <v>351</v>
      </c>
      <c r="F37" s="844">
        <v>315</v>
      </c>
      <c r="G37" s="844">
        <v>311</v>
      </c>
      <c r="H37" s="844">
        <v>309</v>
      </c>
      <c r="I37" s="844">
        <v>338</v>
      </c>
      <c r="J37" s="844">
        <v>352</v>
      </c>
      <c r="K37" s="1127"/>
    </row>
    <row r="38" spans="1:11" ht="12.75" customHeight="1">
      <c r="A38" s="7"/>
      <c r="B38" s="7"/>
      <c r="C38" s="7"/>
      <c r="D38" s="7"/>
      <c r="E38" s="1293">
        <v>1426</v>
      </c>
      <c r="F38" s="40">
        <v>1410</v>
      </c>
      <c r="G38" s="40">
        <v>1439</v>
      </c>
      <c r="H38" s="40">
        <v>1428</v>
      </c>
      <c r="I38" s="40">
        <v>1433</v>
      </c>
      <c r="J38" s="40">
        <v>1431</v>
      </c>
      <c r="K38" s="1119"/>
    </row>
    <row r="39" spans="1:11" ht="9.75" customHeight="1">
      <c r="A39" s="807"/>
      <c r="B39" s="807"/>
      <c r="C39" s="807"/>
      <c r="D39" s="807"/>
      <c r="E39" s="5"/>
      <c r="F39" s="821"/>
      <c r="G39" s="821"/>
      <c r="H39" s="821"/>
      <c r="I39" s="821"/>
      <c r="J39" s="821"/>
      <c r="K39" s="1129"/>
    </row>
    <row r="40" spans="1:11" ht="9.75" customHeight="1">
      <c r="A40" s="2518" t="s">
        <v>385</v>
      </c>
      <c r="B40" s="2518"/>
      <c r="C40" s="2518"/>
      <c r="D40" s="2518"/>
      <c r="E40" s="1106"/>
      <c r="F40" s="835"/>
      <c r="G40" s="835"/>
      <c r="H40" s="835"/>
      <c r="I40" s="835"/>
      <c r="J40" s="835"/>
      <c r="K40" s="1126"/>
    </row>
    <row r="41" spans="1:11" ht="9.75" customHeight="1">
      <c r="A41" s="1277"/>
      <c r="B41" s="2518" t="s">
        <v>414</v>
      </c>
      <c r="C41" s="2518"/>
      <c r="D41" s="2518"/>
      <c r="E41" s="1106"/>
      <c r="F41" s="835"/>
      <c r="G41" s="835"/>
      <c r="H41" s="835"/>
      <c r="I41" s="835"/>
      <c r="J41" s="835"/>
      <c r="K41" s="837"/>
    </row>
    <row r="42" spans="1:11" ht="9.75" customHeight="1">
      <c r="A42" s="1288"/>
      <c r="B42" s="1288"/>
      <c r="C42" s="1288"/>
      <c r="D42" s="1104" t="s">
        <v>337</v>
      </c>
      <c r="E42" s="1105">
        <v>1075</v>
      </c>
      <c r="F42" s="833">
        <v>1095</v>
      </c>
      <c r="G42" s="833">
        <v>1128</v>
      </c>
      <c r="H42" s="833">
        <v>1119</v>
      </c>
      <c r="I42" s="833">
        <v>1095</v>
      </c>
      <c r="J42" s="833">
        <v>1079</v>
      </c>
      <c r="K42" s="1135"/>
    </row>
    <row r="43" spans="1:11" ht="9.75" customHeight="1">
      <c r="A43" s="1294"/>
      <c r="B43" s="1294"/>
      <c r="C43" s="1294"/>
      <c r="D43" s="1097" t="s">
        <v>415</v>
      </c>
      <c r="E43" s="1289">
        <v>351</v>
      </c>
      <c r="F43" s="43">
        <v>315</v>
      </c>
      <c r="G43" s="43">
        <v>311</v>
      </c>
      <c r="H43" s="43">
        <v>309</v>
      </c>
      <c r="I43" s="43">
        <v>338</v>
      </c>
      <c r="J43" s="43">
        <v>352</v>
      </c>
      <c r="K43" s="1135"/>
    </row>
    <row r="44" spans="1:11" ht="12.75" customHeight="1">
      <c r="A44" s="1290"/>
      <c r="B44" s="1290"/>
      <c r="C44" s="1290"/>
      <c r="D44" s="1118"/>
      <c r="E44" s="1107">
        <v>1426</v>
      </c>
      <c r="F44" s="844">
        <v>1410</v>
      </c>
      <c r="G44" s="844">
        <v>1439</v>
      </c>
      <c r="H44" s="844">
        <v>1428</v>
      </c>
      <c r="I44" s="844">
        <v>1433</v>
      </c>
      <c r="J44" s="844">
        <v>1431</v>
      </c>
      <c r="K44" s="847"/>
    </row>
    <row r="45" spans="1:11" ht="12.75" customHeight="1">
      <c r="A45" s="1288"/>
      <c r="B45" s="1288"/>
      <c r="C45" s="1288"/>
      <c r="D45" s="1104" t="s">
        <v>689</v>
      </c>
      <c r="E45" s="1106">
        <v>119</v>
      </c>
      <c r="F45" s="835">
        <v>122</v>
      </c>
      <c r="G45" s="835">
        <v>114</v>
      </c>
      <c r="H45" s="835">
        <v>121</v>
      </c>
      <c r="I45" s="835">
        <v>122</v>
      </c>
      <c r="J45" s="835">
        <v>116</v>
      </c>
      <c r="K45" s="1135"/>
    </row>
    <row r="46" spans="1:11" ht="12.75" customHeight="1">
      <c r="A46" s="1297"/>
      <c r="B46" s="1297"/>
      <c r="C46" s="1297"/>
      <c r="D46" s="1297"/>
      <c r="E46" s="1107">
        <v>1545</v>
      </c>
      <c r="F46" s="844">
        <v>1532</v>
      </c>
      <c r="G46" s="844">
        <v>1553</v>
      </c>
      <c r="H46" s="844">
        <v>1549</v>
      </c>
      <c r="I46" s="844">
        <v>1555</v>
      </c>
      <c r="J46" s="844">
        <v>1547</v>
      </c>
      <c r="K46" s="1127"/>
    </row>
    <row r="47" spans="1:11" ht="3.75" customHeight="1">
      <c r="A47" s="1298"/>
      <c r="B47" s="1298"/>
      <c r="C47" s="1298"/>
      <c r="D47" s="1298"/>
      <c r="E47" s="1299"/>
      <c r="F47" s="1300"/>
      <c r="G47" s="1300"/>
      <c r="H47" s="1300"/>
      <c r="I47" s="1300"/>
      <c r="J47" s="1300"/>
      <c r="K47" s="1301"/>
    </row>
    <row r="48" spans="1:11" ht="9.75" customHeight="1">
      <c r="A48" s="1302">
        <v>1</v>
      </c>
      <c r="B48" s="2538" t="s">
        <v>563</v>
      </c>
      <c r="C48" s="2539"/>
      <c r="D48" s="2539"/>
      <c r="E48" s="2539"/>
      <c r="F48" s="2539"/>
      <c r="G48" s="2539"/>
      <c r="H48" s="2539"/>
      <c r="I48" s="2539"/>
      <c r="J48" s="2539"/>
      <c r="K48" s="2539"/>
    </row>
  </sheetData>
  <sheetProtection/>
  <mergeCells count="17">
    <mergeCell ref="A19:D19"/>
    <mergeCell ref="B20:D20"/>
    <mergeCell ref="A25:D25"/>
    <mergeCell ref="B41:D41"/>
    <mergeCell ref="B48:K48"/>
    <mergeCell ref="B26:D26"/>
    <mergeCell ref="C27:D27"/>
    <mergeCell ref="C33:D33"/>
    <mergeCell ref="A40:D40"/>
    <mergeCell ref="C12:D12"/>
    <mergeCell ref="C8:D8"/>
    <mergeCell ref="A1:K1"/>
    <mergeCell ref="A4:D4"/>
    <mergeCell ref="A6:D6"/>
    <mergeCell ref="B7:D7"/>
    <mergeCell ref="A3:D3"/>
    <mergeCell ref="E3:J3"/>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11" min="3" max="47" man="1"/>
  </colBreaks>
</worksheet>
</file>

<file path=xl/worksheets/sheet3.xml><?xml version="1.0" encoding="utf-8"?>
<worksheet xmlns="http://schemas.openxmlformats.org/spreadsheetml/2006/main" xmlns:r="http://schemas.openxmlformats.org/officeDocument/2006/relationships">
  <dimension ref="A1:C51"/>
  <sheetViews>
    <sheetView zoomScalePageLayoutView="0" workbookViewId="0" topLeftCell="A1">
      <selection activeCell="O14" sqref="O14"/>
    </sheetView>
  </sheetViews>
  <sheetFormatPr defaultColWidth="9.140625" defaultRowHeight="12.75"/>
  <cols>
    <col min="1" max="2" width="2.140625" style="1527" customWidth="1"/>
    <col min="3" max="3" width="139.7109375" style="1527" customWidth="1"/>
    <col min="4" max="4" width="7.00390625" style="1527" customWidth="1"/>
    <col min="5" max="5" width="9.140625" style="1527" customWidth="1"/>
    <col min="6" max="6" width="25.421875" style="1527" customWidth="1"/>
    <col min="7" max="9" width="12.57421875" style="1527" customWidth="1"/>
    <col min="10" max="10" width="13.140625" style="1527" customWidth="1"/>
    <col min="11" max="11" width="13.28125" style="1527" customWidth="1"/>
    <col min="12" max="12" width="4.7109375" style="1527" customWidth="1"/>
    <col min="13" max="14" width="9.140625" style="1527" customWidth="1"/>
    <col min="15" max="15" width="9.00390625" style="1527" customWidth="1"/>
    <col min="16" max="16" width="12.421875" style="1527" customWidth="1"/>
    <col min="17" max="17" width="13.421875" style="1527" customWidth="1"/>
    <col min="18" max="18" width="9.00390625" style="1527" customWidth="1"/>
    <col min="19" max="19" width="6.57421875" style="1527" customWidth="1"/>
    <col min="20" max="23" width="9.140625" style="1527" customWidth="1"/>
    <col min="24" max="24" width="10.8515625" style="1527" customWidth="1"/>
    <col min="25" max="25" width="9.140625" style="1527" customWidth="1"/>
    <col min="26" max="16384" width="9.140625" style="1527" customWidth="1"/>
  </cols>
  <sheetData>
    <row r="1" spans="1:3" ht="15.75" customHeight="1">
      <c r="A1" s="2301" t="s">
        <v>503</v>
      </c>
      <c r="B1" s="2301"/>
      <c r="C1" s="2301"/>
    </row>
    <row r="2" spans="1:3" s="1522" customFormat="1" ht="7.5" customHeight="1">
      <c r="A2" s="2302"/>
      <c r="B2" s="2302"/>
      <c r="C2" s="2302"/>
    </row>
    <row r="3" spans="1:3" s="900" customFormat="1" ht="9" customHeight="1">
      <c r="A3" s="2304" t="s">
        <v>480</v>
      </c>
      <c r="B3" s="2304"/>
      <c r="C3" s="2304"/>
    </row>
    <row r="4" spans="1:3" s="900" customFormat="1" ht="12" customHeight="1">
      <c r="A4" s="2305" t="s">
        <v>692</v>
      </c>
      <c r="B4" s="2305"/>
      <c r="C4" s="2305"/>
    </row>
    <row r="5" spans="1:3" s="900" customFormat="1" ht="9.75" customHeight="1">
      <c r="A5" s="2306" t="s">
        <v>829</v>
      </c>
      <c r="B5" s="2306"/>
      <c r="C5" s="2306"/>
    </row>
    <row r="6" spans="1:3" s="900" customFormat="1" ht="9.75" customHeight="1">
      <c r="A6" s="2306"/>
      <c r="B6" s="2306"/>
      <c r="C6" s="2306"/>
    </row>
    <row r="7" spans="1:3" s="900" customFormat="1" ht="9.75" customHeight="1">
      <c r="A7" s="2306"/>
      <c r="B7" s="2306"/>
      <c r="C7" s="2306"/>
    </row>
    <row r="8" spans="1:3" s="900" customFormat="1" ht="8.25" customHeight="1">
      <c r="A8" s="2306"/>
      <c r="B8" s="2306"/>
      <c r="C8" s="2306"/>
    </row>
    <row r="9" spans="1:3" s="900" customFormat="1" ht="6.75" customHeight="1">
      <c r="A9" s="2306"/>
      <c r="B9" s="2306"/>
      <c r="C9" s="2306"/>
    </row>
    <row r="10" spans="1:3" s="900" customFormat="1" ht="9.75" customHeight="1">
      <c r="A10" s="2304" t="s">
        <v>504</v>
      </c>
      <c r="B10" s="2304"/>
      <c r="C10" s="2304"/>
    </row>
    <row r="11" spans="1:3" s="900" customFormat="1" ht="18" customHeight="1">
      <c r="A11" s="2295" t="s">
        <v>481</v>
      </c>
      <c r="B11" s="2295"/>
      <c r="C11" s="2295"/>
    </row>
    <row r="12" spans="1:3" s="900" customFormat="1" ht="9.75" customHeight="1">
      <c r="A12" s="2295"/>
      <c r="B12" s="2295"/>
      <c r="C12" s="2295"/>
    </row>
    <row r="13" spans="1:3" s="900" customFormat="1" ht="9.75" customHeight="1">
      <c r="A13" s="1523"/>
      <c r="B13" s="1523"/>
      <c r="C13" s="1523"/>
    </row>
    <row r="14" spans="1:3" s="900" customFormat="1" ht="9.75" customHeight="1">
      <c r="A14" s="2297" t="s">
        <v>482</v>
      </c>
      <c r="B14" s="2297"/>
      <c r="C14" s="2297"/>
    </row>
    <row r="15" spans="1:3" s="900" customFormat="1" ht="9.75" customHeight="1">
      <c r="A15" s="2303" t="s">
        <v>483</v>
      </c>
      <c r="B15" s="2303"/>
      <c r="C15" s="2303"/>
    </row>
    <row r="16" spans="1:3" s="900" customFormat="1" ht="9.75" customHeight="1">
      <c r="A16" s="2303"/>
      <c r="B16" s="2303"/>
      <c r="C16" s="2303"/>
    </row>
    <row r="17" spans="1:3" s="900" customFormat="1" ht="9.75" customHeight="1">
      <c r="A17" s="2303"/>
      <c r="B17" s="2303"/>
      <c r="C17" s="2303"/>
    </row>
    <row r="18" spans="1:3" s="900" customFormat="1" ht="9.75" customHeight="1">
      <c r="A18" s="2303"/>
      <c r="B18" s="2303"/>
      <c r="C18" s="2303"/>
    </row>
    <row r="19" spans="1:3" s="900" customFormat="1" ht="7.5" customHeight="1">
      <c r="A19" s="2303"/>
      <c r="B19" s="2303"/>
      <c r="C19" s="2303"/>
    </row>
    <row r="20" spans="1:3" s="900" customFormat="1" ht="20.25" customHeight="1">
      <c r="A20" s="2296" t="s">
        <v>484</v>
      </c>
      <c r="B20" s="2296"/>
      <c r="C20" s="2296"/>
    </row>
    <row r="21" spans="1:3" s="900" customFormat="1" ht="8.25" customHeight="1">
      <c r="A21" s="2296"/>
      <c r="B21" s="2296"/>
      <c r="C21" s="2296"/>
    </row>
    <row r="22" spans="1:3" s="900" customFormat="1" ht="9.75" customHeight="1">
      <c r="A22" s="2294" t="s">
        <v>485</v>
      </c>
      <c r="B22" s="2294"/>
      <c r="C22" s="2294"/>
    </row>
    <row r="23" spans="1:3" s="900" customFormat="1" ht="9.75" customHeight="1">
      <c r="A23" s="2295" t="s">
        <v>486</v>
      </c>
      <c r="B23" s="2295"/>
      <c r="C23" s="2295"/>
    </row>
    <row r="24" spans="1:3" s="900" customFormat="1" ht="9.75" customHeight="1">
      <c r="A24" s="1523"/>
      <c r="B24" s="1523"/>
      <c r="C24" s="1523"/>
    </row>
    <row r="25" spans="1:3" s="900" customFormat="1" ht="9.75" customHeight="1">
      <c r="A25" s="2294" t="s">
        <v>444</v>
      </c>
      <c r="B25" s="2294"/>
      <c r="C25" s="2294"/>
    </row>
    <row r="26" spans="1:3" s="900" customFormat="1" ht="9.75" customHeight="1">
      <c r="A26" s="2295" t="s">
        <v>487</v>
      </c>
      <c r="B26" s="2295"/>
      <c r="C26" s="2295"/>
    </row>
    <row r="27" spans="1:3" s="900" customFormat="1" ht="9" customHeight="1">
      <c r="A27" s="2298"/>
      <c r="B27" s="2298"/>
      <c r="C27" s="2298"/>
    </row>
    <row r="28" spans="1:3" s="900" customFormat="1" ht="9.75" customHeight="1">
      <c r="A28" s="2294" t="s">
        <v>507</v>
      </c>
      <c r="B28" s="2294"/>
      <c r="C28" s="2294"/>
    </row>
    <row r="29" spans="1:3" s="900" customFormat="1" ht="9.75" customHeight="1">
      <c r="A29" s="2295" t="s">
        <v>488</v>
      </c>
      <c r="B29" s="2295"/>
      <c r="C29" s="2295"/>
    </row>
    <row r="30" spans="1:3" s="900" customFormat="1" ht="8.25" customHeight="1">
      <c r="A30" s="1523"/>
      <c r="B30" s="1523"/>
      <c r="C30" s="1523"/>
    </row>
    <row r="31" spans="1:3" s="900" customFormat="1" ht="9.75" customHeight="1">
      <c r="A31" s="2294" t="s">
        <v>508</v>
      </c>
      <c r="B31" s="2294"/>
      <c r="C31" s="2294"/>
    </row>
    <row r="32" spans="1:3" s="900" customFormat="1" ht="21" customHeight="1">
      <c r="A32" s="2295" t="s">
        <v>489</v>
      </c>
      <c r="B32" s="2295"/>
      <c r="C32" s="2295"/>
    </row>
    <row r="33" spans="1:3" s="900" customFormat="1" ht="7.5" customHeight="1">
      <c r="A33" s="1523"/>
      <c r="B33" s="1523"/>
      <c r="C33" s="1523"/>
    </row>
    <row r="34" spans="1:3" s="900" customFormat="1" ht="9.75" customHeight="1">
      <c r="A34" s="2294" t="s">
        <v>509</v>
      </c>
      <c r="B34" s="2294"/>
      <c r="C34" s="2294"/>
    </row>
    <row r="35" spans="1:3" s="900" customFormat="1" ht="9.75" customHeight="1">
      <c r="A35" s="2295" t="s">
        <v>490</v>
      </c>
      <c r="B35" s="2295"/>
      <c r="C35" s="2295"/>
    </row>
    <row r="36" spans="1:3" s="900" customFormat="1" ht="7.5" customHeight="1">
      <c r="A36" s="2298"/>
      <c r="B36" s="2298"/>
      <c r="C36" s="2298"/>
    </row>
    <row r="37" spans="1:3" s="900" customFormat="1" ht="9.75" customHeight="1">
      <c r="A37" s="2299" t="s">
        <v>491</v>
      </c>
      <c r="B37" s="2299"/>
      <c r="C37" s="2299"/>
    </row>
    <row r="38" spans="1:3" s="900" customFormat="1" ht="9" customHeight="1">
      <c r="A38" s="2295" t="s">
        <v>492</v>
      </c>
      <c r="B38" s="2295"/>
      <c r="C38" s="2295"/>
    </row>
    <row r="39" spans="1:3" s="900" customFormat="1" ht="9.75" customHeight="1">
      <c r="A39" s="2295"/>
      <c r="B39" s="2295"/>
      <c r="C39" s="2295"/>
    </row>
    <row r="40" spans="1:3" s="900" customFormat="1" ht="12" customHeight="1">
      <c r="A40" s="2295"/>
      <c r="B40" s="2295"/>
      <c r="C40" s="2295"/>
    </row>
    <row r="41" spans="1:3" s="900" customFormat="1" ht="9.75" customHeight="1">
      <c r="A41" s="2295"/>
      <c r="B41" s="2295"/>
      <c r="C41" s="2295"/>
    </row>
    <row r="42" spans="1:3" s="900" customFormat="1" ht="9.75" customHeight="1">
      <c r="A42" s="2297" t="s">
        <v>510</v>
      </c>
      <c r="B42" s="2297"/>
      <c r="C42" s="2297"/>
    </row>
    <row r="43" spans="1:3" s="900" customFormat="1" ht="9.75" customHeight="1">
      <c r="A43" s="2295" t="s">
        <v>493</v>
      </c>
      <c r="B43" s="2295"/>
      <c r="C43" s="2295"/>
    </row>
    <row r="44" spans="1:3" s="900" customFormat="1" ht="18" customHeight="1">
      <c r="A44" s="2295"/>
      <c r="B44" s="2295"/>
      <c r="C44" s="2295"/>
    </row>
    <row r="45" spans="1:3" s="900" customFormat="1" ht="9.75" customHeight="1">
      <c r="A45" s="2298"/>
      <c r="B45" s="2298"/>
      <c r="C45" s="2298"/>
    </row>
    <row r="46" spans="1:3" s="900" customFormat="1" ht="9.75" customHeight="1">
      <c r="A46" s="2299" t="s">
        <v>494</v>
      </c>
      <c r="B46" s="2299"/>
      <c r="C46" s="2299"/>
    </row>
    <row r="47" spans="1:3" s="900" customFormat="1" ht="18.75" customHeight="1">
      <c r="A47" s="2300" t="s">
        <v>495</v>
      </c>
      <c r="B47" s="2300"/>
      <c r="C47" s="2300"/>
    </row>
    <row r="48" spans="1:3" s="900" customFormat="1" ht="9.75" customHeight="1">
      <c r="A48" s="2300"/>
      <c r="B48" s="2300"/>
      <c r="C48" s="2300"/>
    </row>
    <row r="49" spans="1:3" s="900" customFormat="1" ht="7.5" customHeight="1">
      <c r="A49" s="2300"/>
      <c r="B49" s="2300"/>
      <c r="C49" s="2300"/>
    </row>
    <row r="50" spans="1:3" s="900" customFormat="1" ht="9.75" customHeight="1">
      <c r="A50" s="2299" t="s">
        <v>505</v>
      </c>
      <c r="B50" s="2299"/>
      <c r="C50" s="2299"/>
    </row>
    <row r="51" spans="1:3" s="900" customFormat="1" ht="9.75" customHeight="1">
      <c r="A51" s="2300" t="s">
        <v>496</v>
      </c>
      <c r="B51" s="2300"/>
      <c r="C51" s="2300"/>
    </row>
    <row r="52" s="1524" customFormat="1" ht="13.5" customHeight="1"/>
    <row r="53" s="1524" customFormat="1" ht="12.75" customHeight="1"/>
    <row r="54" s="1524" customFormat="1" ht="9" customHeight="1"/>
    <row r="55" s="1524" customFormat="1" ht="9" customHeight="1"/>
    <row r="56" s="1524" customFormat="1" ht="9" customHeight="1"/>
    <row r="57" s="1524" customFormat="1" ht="9" customHeight="1"/>
    <row r="58" s="1524" customFormat="1" ht="9" customHeight="1"/>
    <row r="59" s="1524" customFormat="1" ht="9" customHeight="1"/>
    <row r="60" s="1524" customFormat="1" ht="9" customHeight="1"/>
    <row r="61" s="1524" customFormat="1" ht="9" customHeight="1"/>
    <row r="62" s="1524" customFormat="1" ht="9" customHeight="1"/>
    <row r="63" s="1524" customFormat="1" ht="9" customHeight="1"/>
    <row r="64" s="1524" customFormat="1" ht="9" customHeight="1"/>
    <row r="65" s="1524" customFormat="1" ht="9" customHeight="1"/>
    <row r="66" s="1524" customFormat="1" ht="9" customHeight="1"/>
    <row r="67" s="1524" customFormat="1" ht="9" customHeight="1"/>
    <row r="68" s="1524" customFormat="1" ht="6.75" customHeight="1"/>
    <row r="69" s="1524" customFormat="1" ht="6.75" customHeight="1"/>
    <row r="70" s="1524" customFormat="1" ht="6.75" customHeight="1"/>
    <row r="71" s="1524" customFormat="1" ht="6.75" customHeight="1"/>
    <row r="72" s="1524" customFormat="1" ht="6.75" customHeight="1"/>
    <row r="73" s="1524" customFormat="1" ht="6.75" customHeight="1"/>
    <row r="74" s="1524" customFormat="1" ht="6.75" customHeight="1"/>
    <row r="75" s="1524" customFormat="1" ht="6.75" customHeight="1"/>
    <row r="76" s="1524" customFormat="1" ht="1.5" customHeight="1"/>
    <row r="77" s="1524" customFormat="1" ht="6.75" customHeight="1"/>
    <row r="78" s="1524" customFormat="1" ht="6.75" customHeight="1"/>
    <row r="79" s="1524" customFormat="1" ht="6.75" customHeight="1"/>
    <row r="80" s="1524" customFormat="1" ht="6.75" customHeight="1"/>
    <row r="81" s="1525" customFormat="1" ht="6.75" customHeight="1"/>
    <row r="82" s="1525" customFormat="1" ht="9"/>
    <row r="83" s="1525" customFormat="1" ht="6.75" customHeight="1"/>
    <row r="84" s="1525" customFormat="1" ht="6.75" customHeight="1"/>
    <row r="85" s="1525" customFormat="1" ht="6.75" customHeight="1"/>
    <row r="86" s="1525" customFormat="1" ht="6.75" customHeight="1"/>
    <row r="87" s="1525" customFormat="1" ht="6.75" customHeight="1"/>
    <row r="88" s="1525" customFormat="1" ht="6.75" customHeight="1"/>
    <row r="89" s="1525" customFormat="1" ht="6.75" customHeight="1"/>
    <row r="90" s="1525" customFormat="1" ht="6.75" customHeight="1"/>
    <row r="91" s="1525" customFormat="1" ht="6.75" customHeight="1"/>
    <row r="92" s="1525" customFormat="1" ht="6.75" customHeight="1"/>
    <row r="93" s="1525" customFormat="1" ht="6.75" customHeight="1"/>
    <row r="94" s="1525" customFormat="1" ht="6.75" customHeight="1"/>
    <row r="95" s="1525" customFormat="1" ht="6.75" customHeight="1"/>
    <row r="96" s="1525" customFormat="1" ht="6.75" customHeight="1"/>
    <row r="97" s="1525" customFormat="1" ht="6.75" customHeight="1"/>
    <row r="98" s="1525" customFormat="1" ht="6.75" customHeight="1"/>
    <row r="99" s="1525" customFormat="1" ht="6.75" customHeight="1"/>
    <row r="100" s="1525" customFormat="1" ht="6.75" customHeight="1"/>
    <row r="101" s="1525" customFormat="1" ht="6.75" customHeight="1"/>
    <row r="102" s="1525" customFormat="1" ht="6.75" customHeight="1"/>
    <row r="103" s="1525" customFormat="1" ht="6.75" customHeight="1"/>
    <row r="104" s="1525" customFormat="1" ht="6.75" customHeight="1"/>
    <row r="105" s="1525" customFormat="1" ht="6.75" customHeight="1"/>
    <row r="106" s="1525" customFormat="1" ht="6.75" customHeight="1"/>
    <row r="107" s="1525" customFormat="1" ht="12" customHeight="1"/>
    <row r="108" s="1526" customFormat="1" ht="8.25"/>
    <row r="109" s="1526" customFormat="1" ht="8.25"/>
    <row r="110" s="1526" customFormat="1" ht="6.75" customHeight="1"/>
    <row r="111" s="1526" customFormat="1" ht="6.75" customHeight="1"/>
    <row r="112" s="1526" customFormat="1" ht="6.75" customHeight="1"/>
    <row r="113" ht="6.75"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sheetData>
  <sheetProtection/>
  <mergeCells count="34">
    <mergeCell ref="A1:C1"/>
    <mergeCell ref="A2:C2"/>
    <mergeCell ref="A15:C19"/>
    <mergeCell ref="A11:C12"/>
    <mergeCell ref="A14:C14"/>
    <mergeCell ref="A10:C10"/>
    <mergeCell ref="A3:C3"/>
    <mergeCell ref="A4:C4"/>
    <mergeCell ref="A5:C9"/>
    <mergeCell ref="A51:C51"/>
    <mergeCell ref="A50:C50"/>
    <mergeCell ref="A47:C48"/>
    <mergeCell ref="A46:C46"/>
    <mergeCell ref="A45:C45"/>
    <mergeCell ref="A49:C49"/>
    <mergeCell ref="A43:C44"/>
    <mergeCell ref="A41:C41"/>
    <mergeCell ref="A31:C31"/>
    <mergeCell ref="A32:C32"/>
    <mergeCell ref="A37:C37"/>
    <mergeCell ref="A36:C36"/>
    <mergeCell ref="A38:C40"/>
    <mergeCell ref="A35:C35"/>
    <mergeCell ref="A34:C34"/>
    <mergeCell ref="A22:C22"/>
    <mergeCell ref="A23:C23"/>
    <mergeCell ref="A21:C21"/>
    <mergeCell ref="A20:C20"/>
    <mergeCell ref="A42:C42"/>
    <mergeCell ref="A29:C29"/>
    <mergeCell ref="A28:C28"/>
    <mergeCell ref="A27:C27"/>
    <mergeCell ref="A26:C26"/>
    <mergeCell ref="A25:C25"/>
  </mergeCells>
  <printOptions horizontalCentered="1"/>
  <pageMargins left="0.2362204724409449" right="0.2362204724409449" top="0.2755905511811024" bottom="0.2362204724409449" header="0.11811023622047245" footer="0.1181102362204724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dimension ref="A1:M47"/>
  <sheetViews>
    <sheetView zoomScalePageLayoutView="0" workbookViewId="0" topLeftCell="A1">
      <selection activeCell="O14" sqref="O14"/>
    </sheetView>
  </sheetViews>
  <sheetFormatPr defaultColWidth="9.140625" defaultRowHeight="12.75"/>
  <cols>
    <col min="1" max="2" width="2.140625" style="1202" customWidth="1"/>
    <col min="3" max="3" width="60.8515625" style="1202" customWidth="1"/>
    <col min="4" max="4" width="7.8515625" style="1202" customWidth="1"/>
    <col min="5" max="5" width="7.8515625" style="1203" customWidth="1"/>
    <col min="6" max="6" width="7.8515625" style="1204" customWidth="1"/>
    <col min="7" max="12" width="7.8515625" style="1202" customWidth="1"/>
    <col min="13" max="13" width="1.28515625" style="1202" customWidth="1"/>
    <col min="14" max="14" width="9.140625" style="1205" customWidth="1"/>
    <col min="15" max="15" width="9.140625" style="1206" customWidth="1"/>
    <col min="16" max="16" width="9.140625" style="1202" customWidth="1"/>
    <col min="17" max="16384" width="9.140625" style="1202" customWidth="1"/>
  </cols>
  <sheetData>
    <row r="1" spans="1:13" ht="18" customHeight="1">
      <c r="A1" s="2486" t="s">
        <v>709</v>
      </c>
      <c r="B1" s="2486"/>
      <c r="C1" s="2486"/>
      <c r="D1" s="2486"/>
      <c r="E1" s="2486"/>
      <c r="F1" s="2486"/>
      <c r="G1" s="2486"/>
      <c r="H1" s="2486"/>
      <c r="I1" s="2486"/>
      <c r="J1" s="2486"/>
      <c r="K1" s="2486"/>
      <c r="L1" s="2486"/>
      <c r="M1" s="2486"/>
    </row>
    <row r="2" spans="1:13" ht="9.75" customHeight="1">
      <c r="A2" s="1125"/>
      <c r="B2" s="1125"/>
      <c r="C2" s="1125"/>
      <c r="D2" s="196"/>
      <c r="E2" s="196"/>
      <c r="F2" s="196"/>
      <c r="G2" s="196"/>
      <c r="H2" s="196"/>
      <c r="I2" s="196"/>
      <c r="J2" s="196"/>
      <c r="K2" s="196"/>
      <c r="L2" s="196"/>
      <c r="M2" s="196"/>
    </row>
    <row r="3" spans="1:13" s="1186" customFormat="1" ht="10.5" customHeight="1">
      <c r="A3" s="2509" t="s">
        <v>511</v>
      </c>
      <c r="B3" s="2509"/>
      <c r="C3" s="2509"/>
      <c r="D3" s="739" t="s">
        <v>838</v>
      </c>
      <c r="E3" s="740" t="s">
        <v>733</v>
      </c>
      <c r="F3" s="740" t="s">
        <v>238</v>
      </c>
      <c r="G3" s="740" t="s">
        <v>512</v>
      </c>
      <c r="H3" s="740" t="s">
        <v>513</v>
      </c>
      <c r="I3" s="740" t="s">
        <v>514</v>
      </c>
      <c r="J3" s="740" t="s">
        <v>515</v>
      </c>
      <c r="K3" s="740" t="s">
        <v>516</v>
      </c>
      <c r="L3" s="740" t="s">
        <v>517</v>
      </c>
      <c r="M3" s="1187"/>
    </row>
    <row r="4" spans="1:13" s="1186" customFormat="1" ht="10.5" customHeight="1">
      <c r="A4" s="1188"/>
      <c r="B4" s="1188"/>
      <c r="C4" s="1188"/>
      <c r="D4" s="1189"/>
      <c r="E4" s="55"/>
      <c r="F4" s="55"/>
      <c r="G4" s="55"/>
      <c r="H4" s="55"/>
      <c r="I4" s="55"/>
      <c r="J4" s="55"/>
      <c r="K4" s="55"/>
      <c r="L4" s="55"/>
      <c r="M4" s="1190"/>
    </row>
    <row r="5" spans="1:13" s="1186" customFormat="1" ht="10.5" customHeight="1">
      <c r="A5" s="2543" t="s">
        <v>353</v>
      </c>
      <c r="B5" s="2543"/>
      <c r="C5" s="2543"/>
      <c r="D5" s="723"/>
      <c r="E5" s="446"/>
      <c r="F5" s="446"/>
      <c r="G5" s="446"/>
      <c r="H5" s="446"/>
      <c r="I5" s="446"/>
      <c r="J5" s="446"/>
      <c r="K5" s="446"/>
      <c r="L5" s="446"/>
      <c r="M5" s="56"/>
    </row>
    <row r="6" spans="1:13" s="1186" customFormat="1" ht="10.5" customHeight="1">
      <c r="A6" s="1191"/>
      <c r="B6" s="2350" t="s">
        <v>337</v>
      </c>
      <c r="C6" s="2350"/>
      <c r="D6" s="1192"/>
      <c r="E6" s="1193"/>
      <c r="F6" s="1193"/>
      <c r="G6" s="1193"/>
      <c r="H6" s="1193"/>
      <c r="I6" s="1193"/>
      <c r="J6" s="1193"/>
      <c r="K6" s="1193"/>
      <c r="L6" s="1193"/>
      <c r="M6" s="1194"/>
    </row>
    <row r="7" spans="1:13" s="1186" customFormat="1" ht="10.5" customHeight="1">
      <c r="A7" s="626"/>
      <c r="B7" s="626"/>
      <c r="C7" s="302" t="s">
        <v>397</v>
      </c>
      <c r="D7" s="1832">
        <v>550</v>
      </c>
      <c r="E7" s="113">
        <v>565</v>
      </c>
      <c r="F7" s="113">
        <v>541</v>
      </c>
      <c r="G7" s="113">
        <v>368</v>
      </c>
      <c r="H7" s="113">
        <v>361</v>
      </c>
      <c r="I7" s="113">
        <v>362</v>
      </c>
      <c r="J7" s="113">
        <v>357</v>
      </c>
      <c r="K7" s="113">
        <v>346</v>
      </c>
      <c r="L7" s="113">
        <v>339</v>
      </c>
      <c r="M7" s="1194"/>
    </row>
    <row r="8" spans="1:13" s="1186" customFormat="1" ht="10.5" customHeight="1">
      <c r="A8" s="658"/>
      <c r="B8" s="658"/>
      <c r="C8" s="659" t="s">
        <v>396</v>
      </c>
      <c r="D8" s="1843">
        <v>58</v>
      </c>
      <c r="E8" s="111">
        <v>66</v>
      </c>
      <c r="F8" s="111">
        <v>55</v>
      </c>
      <c r="G8" s="327">
        <v>30</v>
      </c>
      <c r="H8" s="327">
        <v>33</v>
      </c>
      <c r="I8" s="327">
        <v>42</v>
      </c>
      <c r="J8" s="327">
        <v>47</v>
      </c>
      <c r="K8" s="327">
        <v>48</v>
      </c>
      <c r="L8" s="327">
        <v>44</v>
      </c>
      <c r="M8" s="1194"/>
    </row>
    <row r="9" spans="1:13" s="1186" customFormat="1" ht="10.5" customHeight="1">
      <c r="A9" s="330"/>
      <c r="B9" s="2431" t="s">
        <v>354</v>
      </c>
      <c r="C9" s="2431"/>
      <c r="D9" s="1833">
        <f>SUM(D7:D8)</f>
        <v>608</v>
      </c>
      <c r="E9" s="107">
        <f>SUM(E7:E8)</f>
        <v>631</v>
      </c>
      <c r="F9" s="107">
        <f aca="true" t="shared" si="0" ref="F9:L9">SUM(F7:F8)</f>
        <v>596</v>
      </c>
      <c r="G9" s="107">
        <f t="shared" si="0"/>
        <v>398</v>
      </c>
      <c r="H9" s="107">
        <f t="shared" si="0"/>
        <v>394</v>
      </c>
      <c r="I9" s="107">
        <f t="shared" si="0"/>
        <v>404</v>
      </c>
      <c r="J9" s="107">
        <f t="shared" si="0"/>
        <v>404</v>
      </c>
      <c r="K9" s="107">
        <f t="shared" si="0"/>
        <v>394</v>
      </c>
      <c r="L9" s="107">
        <f t="shared" si="0"/>
        <v>383</v>
      </c>
      <c r="M9" s="118"/>
    </row>
    <row r="10" spans="1:13" s="1186" customFormat="1" ht="10.5" customHeight="1">
      <c r="A10" s="1195"/>
      <c r="B10" s="1195"/>
      <c r="C10" s="1195"/>
      <c r="D10" s="1832"/>
      <c r="E10" s="113"/>
      <c r="F10" s="113"/>
      <c r="G10" s="183"/>
      <c r="H10" s="183"/>
      <c r="I10" s="183"/>
      <c r="J10" s="183"/>
      <c r="K10" s="183"/>
      <c r="L10" s="183"/>
      <c r="M10" s="1194"/>
    </row>
    <row r="11" spans="1:13" s="1186" customFormat="1" ht="10.5" customHeight="1">
      <c r="A11" s="2350" t="s">
        <v>95</v>
      </c>
      <c r="B11" s="2350"/>
      <c r="C11" s="2350"/>
      <c r="D11" s="1832"/>
      <c r="E11" s="113"/>
      <c r="F11" s="113"/>
      <c r="G11" s="183"/>
      <c r="H11" s="183"/>
      <c r="I11" s="183"/>
      <c r="J11" s="183"/>
      <c r="K11" s="183"/>
      <c r="L11" s="183"/>
      <c r="M11" s="1194"/>
    </row>
    <row r="12" spans="1:13" s="1186" customFormat="1" ht="10.5" customHeight="1">
      <c r="A12" s="656"/>
      <c r="B12" s="656"/>
      <c r="C12" s="584" t="s">
        <v>169</v>
      </c>
      <c r="D12" s="1776">
        <v>14</v>
      </c>
      <c r="E12" s="91">
        <v>9</v>
      </c>
      <c r="F12" s="91">
        <v>17</v>
      </c>
      <c r="G12" s="322">
        <v>13</v>
      </c>
      <c r="H12" s="322">
        <v>16</v>
      </c>
      <c r="I12" s="322">
        <v>7</v>
      </c>
      <c r="J12" s="322">
        <v>8</v>
      </c>
      <c r="K12" s="322">
        <v>7</v>
      </c>
      <c r="L12" s="322">
        <v>8</v>
      </c>
      <c r="M12" s="1194"/>
    </row>
    <row r="13" spans="1:13" s="1186" customFormat="1" ht="10.5" customHeight="1">
      <c r="A13" s="658"/>
      <c r="B13" s="658"/>
      <c r="C13" s="659" t="s">
        <v>29</v>
      </c>
      <c r="D13" s="1834">
        <v>63</v>
      </c>
      <c r="E13" s="332">
        <v>12</v>
      </c>
      <c r="F13" s="332">
        <v>8</v>
      </c>
      <c r="G13" s="417">
        <v>10</v>
      </c>
      <c r="H13" s="417">
        <v>9</v>
      </c>
      <c r="I13" s="417">
        <v>2</v>
      </c>
      <c r="J13" s="417">
        <v>2</v>
      </c>
      <c r="K13" s="417">
        <v>2</v>
      </c>
      <c r="L13" s="417">
        <v>6</v>
      </c>
      <c r="M13" s="1194"/>
    </row>
    <row r="14" spans="1:13" s="1186" customFormat="1" ht="10.5" customHeight="1">
      <c r="A14" s="658"/>
      <c r="B14" s="658"/>
      <c r="C14" s="659" t="s">
        <v>168</v>
      </c>
      <c r="D14" s="1834">
        <v>24</v>
      </c>
      <c r="E14" s="332">
        <v>26</v>
      </c>
      <c r="F14" s="332">
        <v>26</v>
      </c>
      <c r="G14" s="417">
        <v>25</v>
      </c>
      <c r="H14" s="417">
        <v>13</v>
      </c>
      <c r="I14" s="417">
        <v>10</v>
      </c>
      <c r="J14" s="417">
        <v>8</v>
      </c>
      <c r="K14" s="417">
        <v>7</v>
      </c>
      <c r="L14" s="417">
        <v>5</v>
      </c>
      <c r="M14" s="1194"/>
    </row>
    <row r="15" spans="1:13" s="1186" customFormat="1" ht="10.5" customHeight="1">
      <c r="A15" s="658"/>
      <c r="B15" s="658"/>
      <c r="C15" s="659" t="s">
        <v>344</v>
      </c>
      <c r="D15" s="1834">
        <v>67</v>
      </c>
      <c r="E15" s="332">
        <v>67</v>
      </c>
      <c r="F15" s="332">
        <v>78</v>
      </c>
      <c r="G15" s="417">
        <v>59</v>
      </c>
      <c r="H15" s="417">
        <v>62</v>
      </c>
      <c r="I15" s="417">
        <v>50</v>
      </c>
      <c r="J15" s="417">
        <v>46</v>
      </c>
      <c r="K15" s="417">
        <v>47</v>
      </c>
      <c r="L15" s="417">
        <v>48</v>
      </c>
      <c r="M15" s="1194"/>
    </row>
    <row r="16" spans="1:13" s="1186" customFormat="1" ht="10.5" customHeight="1">
      <c r="A16" s="658"/>
      <c r="B16" s="658"/>
      <c r="C16" s="659" t="s">
        <v>156</v>
      </c>
      <c r="D16" s="1834">
        <v>4</v>
      </c>
      <c r="E16" s="332">
        <v>6</v>
      </c>
      <c r="F16" s="332">
        <v>4</v>
      </c>
      <c r="G16" s="417">
        <v>3</v>
      </c>
      <c r="H16" s="417">
        <v>11</v>
      </c>
      <c r="I16" s="417">
        <v>13</v>
      </c>
      <c r="J16" s="417">
        <v>14</v>
      </c>
      <c r="K16" s="417">
        <v>176</v>
      </c>
      <c r="L16" s="417">
        <v>168</v>
      </c>
      <c r="M16" s="1194"/>
    </row>
    <row r="17" spans="1:13" s="1186" customFormat="1" ht="10.5" customHeight="1">
      <c r="A17" s="658"/>
      <c r="B17" s="658"/>
      <c r="C17" s="659" t="s">
        <v>201</v>
      </c>
      <c r="D17" s="1834">
        <v>10</v>
      </c>
      <c r="E17" s="332">
        <v>7</v>
      </c>
      <c r="F17" s="332">
        <v>1</v>
      </c>
      <c r="G17" s="417">
        <v>1</v>
      </c>
      <c r="H17" s="417">
        <v>0</v>
      </c>
      <c r="I17" s="417">
        <v>0</v>
      </c>
      <c r="J17" s="417">
        <v>1</v>
      </c>
      <c r="K17" s="417">
        <v>1</v>
      </c>
      <c r="L17" s="417">
        <v>1</v>
      </c>
      <c r="M17" s="1194"/>
    </row>
    <row r="18" spans="1:13" s="1186" customFormat="1" ht="10.5" customHeight="1">
      <c r="A18" s="658"/>
      <c r="B18" s="658"/>
      <c r="C18" s="659" t="s">
        <v>199</v>
      </c>
      <c r="D18" s="1834">
        <v>99</v>
      </c>
      <c r="E18" s="332">
        <v>130</v>
      </c>
      <c r="F18" s="332">
        <v>146</v>
      </c>
      <c r="G18" s="417">
        <v>159</v>
      </c>
      <c r="H18" s="417">
        <v>145</v>
      </c>
      <c r="I18" s="417">
        <v>98</v>
      </c>
      <c r="J18" s="417">
        <v>105</v>
      </c>
      <c r="K18" s="417">
        <v>105</v>
      </c>
      <c r="L18" s="417">
        <v>110</v>
      </c>
      <c r="M18" s="1194"/>
    </row>
    <row r="19" spans="1:13" s="1186" customFormat="1" ht="10.5" customHeight="1">
      <c r="A19" s="658"/>
      <c r="B19" s="658"/>
      <c r="C19" s="659" t="s">
        <v>340</v>
      </c>
      <c r="D19" s="1834">
        <v>33</v>
      </c>
      <c r="E19" s="332">
        <v>6</v>
      </c>
      <c r="F19" s="332">
        <v>6</v>
      </c>
      <c r="G19" s="417">
        <v>9</v>
      </c>
      <c r="H19" s="417">
        <v>4</v>
      </c>
      <c r="I19" s="417">
        <v>3</v>
      </c>
      <c r="J19" s="417">
        <v>2</v>
      </c>
      <c r="K19" s="417">
        <v>3</v>
      </c>
      <c r="L19" s="417">
        <v>3</v>
      </c>
      <c r="M19" s="1194"/>
    </row>
    <row r="20" spans="1:13" s="1186" customFormat="1" ht="10.5" customHeight="1">
      <c r="A20" s="658"/>
      <c r="B20" s="658"/>
      <c r="C20" s="659" t="s">
        <v>192</v>
      </c>
      <c r="D20" s="1834">
        <v>57</v>
      </c>
      <c r="E20" s="332">
        <v>112</v>
      </c>
      <c r="F20" s="332">
        <v>89</v>
      </c>
      <c r="G20" s="417">
        <v>106</v>
      </c>
      <c r="H20" s="417">
        <v>138</v>
      </c>
      <c r="I20" s="417">
        <v>221</v>
      </c>
      <c r="J20" s="417">
        <v>305</v>
      </c>
      <c r="K20" s="417">
        <v>339</v>
      </c>
      <c r="L20" s="417">
        <v>331</v>
      </c>
      <c r="M20" s="1194"/>
    </row>
    <row r="21" spans="1:13" s="1186" customFormat="1" ht="10.5" customHeight="1">
      <c r="A21" s="658"/>
      <c r="B21" s="658"/>
      <c r="C21" s="659" t="s">
        <v>171</v>
      </c>
      <c r="D21" s="1834">
        <v>0</v>
      </c>
      <c r="E21" s="332">
        <v>0</v>
      </c>
      <c r="F21" s="332">
        <v>0</v>
      </c>
      <c r="G21" s="417">
        <v>0</v>
      </c>
      <c r="H21" s="417">
        <v>0</v>
      </c>
      <c r="I21" s="417">
        <v>0</v>
      </c>
      <c r="J21" s="417">
        <v>0</v>
      </c>
      <c r="K21" s="417">
        <v>0</v>
      </c>
      <c r="L21" s="417">
        <v>1</v>
      </c>
      <c r="M21" s="1194"/>
    </row>
    <row r="22" spans="1:13" s="1186" customFormat="1" ht="10.5" customHeight="1">
      <c r="A22" s="658"/>
      <c r="B22" s="658"/>
      <c r="C22" s="659" t="s">
        <v>170</v>
      </c>
      <c r="D22" s="1834">
        <v>0</v>
      </c>
      <c r="E22" s="332">
        <v>0</v>
      </c>
      <c r="F22" s="332">
        <v>0</v>
      </c>
      <c r="G22" s="417">
        <v>0</v>
      </c>
      <c r="H22" s="417">
        <v>0</v>
      </c>
      <c r="I22" s="417">
        <v>0</v>
      </c>
      <c r="J22" s="417">
        <v>0</v>
      </c>
      <c r="K22" s="417">
        <v>1</v>
      </c>
      <c r="L22" s="417">
        <v>1</v>
      </c>
      <c r="M22" s="1194"/>
    </row>
    <row r="23" spans="1:13" s="1186" customFormat="1" ht="10.5" customHeight="1">
      <c r="A23" s="658"/>
      <c r="B23" s="658"/>
      <c r="C23" s="659" t="s">
        <v>197</v>
      </c>
      <c r="D23" s="1834">
        <v>3</v>
      </c>
      <c r="E23" s="332">
        <v>5</v>
      </c>
      <c r="F23" s="332">
        <v>0</v>
      </c>
      <c r="G23" s="417">
        <v>0</v>
      </c>
      <c r="H23" s="417">
        <v>0</v>
      </c>
      <c r="I23" s="417">
        <v>0</v>
      </c>
      <c r="J23" s="417">
        <v>0</v>
      </c>
      <c r="K23" s="417">
        <v>0</v>
      </c>
      <c r="L23" s="417">
        <v>0</v>
      </c>
      <c r="M23" s="1194"/>
    </row>
    <row r="24" spans="1:13" s="1186" customFormat="1" ht="10.5" customHeight="1">
      <c r="A24" s="658"/>
      <c r="B24" s="658"/>
      <c r="C24" s="659" t="s">
        <v>196</v>
      </c>
      <c r="D24" s="1834">
        <v>0</v>
      </c>
      <c r="E24" s="332">
        <v>0</v>
      </c>
      <c r="F24" s="332">
        <v>0</v>
      </c>
      <c r="G24" s="417">
        <v>1</v>
      </c>
      <c r="H24" s="417">
        <v>0</v>
      </c>
      <c r="I24" s="417">
        <v>0</v>
      </c>
      <c r="J24" s="417">
        <v>0</v>
      </c>
      <c r="K24" s="417">
        <v>0</v>
      </c>
      <c r="L24" s="417">
        <v>0</v>
      </c>
      <c r="M24" s="1194"/>
    </row>
    <row r="25" spans="1:13" s="1186" customFormat="1" ht="10.5" customHeight="1">
      <c r="A25" s="658"/>
      <c r="B25" s="658"/>
      <c r="C25" s="659" t="s">
        <v>195</v>
      </c>
      <c r="D25" s="1834">
        <v>2</v>
      </c>
      <c r="E25" s="332">
        <v>2</v>
      </c>
      <c r="F25" s="332">
        <v>3</v>
      </c>
      <c r="G25" s="417">
        <v>2</v>
      </c>
      <c r="H25" s="417">
        <v>14</v>
      </c>
      <c r="I25" s="417">
        <v>0</v>
      </c>
      <c r="J25" s="417">
        <v>0</v>
      </c>
      <c r="K25" s="417">
        <v>1</v>
      </c>
      <c r="L25" s="417">
        <v>0</v>
      </c>
      <c r="M25" s="1194"/>
    </row>
    <row r="26" spans="1:13" s="1186" customFormat="1" ht="10.5" customHeight="1">
      <c r="A26" s="658"/>
      <c r="B26" s="658"/>
      <c r="C26" s="659" t="s">
        <v>194</v>
      </c>
      <c r="D26" s="1834">
        <v>3</v>
      </c>
      <c r="E26" s="332">
        <v>4</v>
      </c>
      <c r="F26" s="332">
        <v>2</v>
      </c>
      <c r="G26" s="417">
        <v>2</v>
      </c>
      <c r="H26" s="417">
        <v>4</v>
      </c>
      <c r="I26" s="417">
        <v>1</v>
      </c>
      <c r="J26" s="417">
        <v>0</v>
      </c>
      <c r="K26" s="417">
        <v>0</v>
      </c>
      <c r="L26" s="417">
        <v>1</v>
      </c>
      <c r="M26" s="1194"/>
    </row>
    <row r="27" spans="1:13" s="1186" customFormat="1" ht="10.5" customHeight="1">
      <c r="A27" s="2072"/>
      <c r="B27" s="2072"/>
      <c r="C27" s="2020" t="s">
        <v>193</v>
      </c>
      <c r="D27" s="1834">
        <v>0</v>
      </c>
      <c r="E27" s="332">
        <v>0</v>
      </c>
      <c r="F27" s="332">
        <v>0</v>
      </c>
      <c r="G27" s="417">
        <v>0</v>
      </c>
      <c r="H27" s="417">
        <v>0</v>
      </c>
      <c r="I27" s="417">
        <v>0</v>
      </c>
      <c r="J27" s="417">
        <v>0</v>
      </c>
      <c r="K27" s="417">
        <v>0</v>
      </c>
      <c r="L27" s="417">
        <v>0</v>
      </c>
      <c r="M27" s="1194"/>
    </row>
    <row r="28" spans="1:13" s="1186" customFormat="1" ht="10.5" customHeight="1">
      <c r="A28" s="2072"/>
      <c r="B28" s="2072"/>
      <c r="C28" s="2020" t="s">
        <v>31</v>
      </c>
      <c r="D28" s="1843">
        <v>47</v>
      </c>
      <c r="E28" s="111">
        <v>57</v>
      </c>
      <c r="F28" s="111">
        <v>41</v>
      </c>
      <c r="G28" s="327">
        <v>45</v>
      </c>
      <c r="H28" s="327">
        <v>48</v>
      </c>
      <c r="I28" s="327">
        <v>0</v>
      </c>
      <c r="J28" s="327">
        <v>0</v>
      </c>
      <c r="K28" s="327">
        <v>3</v>
      </c>
      <c r="L28" s="327">
        <v>3</v>
      </c>
      <c r="M28" s="1194"/>
    </row>
    <row r="29" spans="1:13" s="1186" customFormat="1" ht="10.5" customHeight="1">
      <c r="A29" s="2072"/>
      <c r="B29" s="2072"/>
      <c r="C29" s="2020" t="s">
        <v>343</v>
      </c>
      <c r="D29" s="1843">
        <v>124</v>
      </c>
      <c r="E29" s="111">
        <v>0</v>
      </c>
      <c r="F29" s="111">
        <v>0</v>
      </c>
      <c r="G29" s="327">
        <v>0</v>
      </c>
      <c r="H29" s="327">
        <v>0</v>
      </c>
      <c r="I29" s="327">
        <v>0</v>
      </c>
      <c r="J29" s="327">
        <v>0</v>
      </c>
      <c r="K29" s="327">
        <v>0</v>
      </c>
      <c r="L29" s="327">
        <v>0</v>
      </c>
      <c r="M29" s="1194"/>
    </row>
    <row r="30" spans="1:13" s="1186" customFormat="1" ht="10.5" customHeight="1">
      <c r="A30" s="2019"/>
      <c r="B30" s="2542" t="s">
        <v>355</v>
      </c>
      <c r="C30" s="2542"/>
      <c r="D30" s="1833">
        <f>SUM(D12:D29)</f>
        <v>550</v>
      </c>
      <c r="E30" s="107">
        <f>SUM(E12:E29)</f>
        <v>443</v>
      </c>
      <c r="F30" s="107">
        <f aca="true" t="shared" si="1" ref="F30:L30">SUM(F12:F29)</f>
        <v>421</v>
      </c>
      <c r="G30" s="107">
        <f t="shared" si="1"/>
        <v>435</v>
      </c>
      <c r="H30" s="107">
        <f t="shared" si="1"/>
        <v>464</v>
      </c>
      <c r="I30" s="107">
        <f t="shared" si="1"/>
        <v>405</v>
      </c>
      <c r="J30" s="107">
        <f t="shared" si="1"/>
        <v>491</v>
      </c>
      <c r="K30" s="107">
        <f t="shared" si="1"/>
        <v>692</v>
      </c>
      <c r="L30" s="107">
        <f t="shared" si="1"/>
        <v>686</v>
      </c>
      <c r="M30" s="118"/>
    </row>
    <row r="31" spans="1:13" s="1186" customFormat="1" ht="10.5" customHeight="1">
      <c r="A31" s="2510" t="s">
        <v>341</v>
      </c>
      <c r="B31" s="2510"/>
      <c r="C31" s="2510"/>
      <c r="D31" s="1847">
        <f>D9+D30</f>
        <v>1158</v>
      </c>
      <c r="E31" s="380">
        <f>E9+E30</f>
        <v>1074</v>
      </c>
      <c r="F31" s="380">
        <f aca="true" t="shared" si="2" ref="F31:L31">F9+F30</f>
        <v>1017</v>
      </c>
      <c r="G31" s="380">
        <f t="shared" si="2"/>
        <v>833</v>
      </c>
      <c r="H31" s="380">
        <f t="shared" si="2"/>
        <v>858</v>
      </c>
      <c r="I31" s="380">
        <f t="shared" si="2"/>
        <v>809</v>
      </c>
      <c r="J31" s="380">
        <f t="shared" si="2"/>
        <v>895</v>
      </c>
      <c r="K31" s="380">
        <f t="shared" si="2"/>
        <v>1086</v>
      </c>
      <c r="L31" s="380">
        <f t="shared" si="2"/>
        <v>1069</v>
      </c>
      <c r="M31" s="88"/>
    </row>
    <row r="32" spans="1:13" s="1186" customFormat="1" ht="10.5" customHeight="1">
      <c r="A32" s="1188"/>
      <c r="B32" s="1188"/>
      <c r="C32" s="1188"/>
      <c r="D32" s="1794"/>
      <c r="E32" s="1631"/>
      <c r="F32" s="1631"/>
      <c r="G32" s="55"/>
      <c r="H32" s="55"/>
      <c r="I32" s="55"/>
      <c r="J32" s="55"/>
      <c r="K32" s="55"/>
      <c r="L32" s="55"/>
      <c r="M32" s="39"/>
    </row>
    <row r="33" spans="1:13" s="1186" customFormat="1" ht="10.5" customHeight="1">
      <c r="A33" s="2543" t="s">
        <v>356</v>
      </c>
      <c r="B33" s="2543"/>
      <c r="C33" s="2543"/>
      <c r="D33" s="1886"/>
      <c r="E33" s="1196"/>
      <c r="F33" s="1196"/>
      <c r="G33" s="1196"/>
      <c r="H33" s="1196"/>
      <c r="I33" s="1196"/>
      <c r="J33" s="1196"/>
      <c r="K33" s="1196"/>
      <c r="L33" s="1196"/>
      <c r="M33" s="56"/>
    </row>
    <row r="34" spans="1:13" s="1186" customFormat="1" ht="10.5" customHeight="1">
      <c r="A34" s="1191"/>
      <c r="B34" s="2350" t="s">
        <v>337</v>
      </c>
      <c r="C34" s="2350"/>
      <c r="D34" s="1832"/>
      <c r="E34" s="113"/>
      <c r="F34" s="113"/>
      <c r="G34" s="113"/>
      <c r="H34" s="113"/>
      <c r="I34" s="113"/>
      <c r="J34" s="113"/>
      <c r="K34" s="113"/>
      <c r="L34" s="113"/>
      <c r="M34" s="1194"/>
    </row>
    <row r="35" spans="1:13" s="1186" customFormat="1" ht="10.5" customHeight="1">
      <c r="A35" s="656"/>
      <c r="B35" s="656"/>
      <c r="C35" s="584" t="s">
        <v>5</v>
      </c>
      <c r="D35" s="1776">
        <v>489</v>
      </c>
      <c r="E35" s="91">
        <v>503</v>
      </c>
      <c r="F35" s="91">
        <v>470</v>
      </c>
      <c r="G35" s="91">
        <v>276</v>
      </c>
      <c r="H35" s="91">
        <v>273</v>
      </c>
      <c r="I35" s="91">
        <v>281</v>
      </c>
      <c r="J35" s="91">
        <v>277</v>
      </c>
      <c r="K35" s="91">
        <v>249</v>
      </c>
      <c r="L35" s="91">
        <v>230</v>
      </c>
      <c r="M35" s="1194"/>
    </row>
    <row r="36" spans="1:13" s="1186" customFormat="1" ht="10.5" customHeight="1">
      <c r="A36" s="656"/>
      <c r="B36" s="656"/>
      <c r="C36" s="1197" t="s">
        <v>115</v>
      </c>
      <c r="D36" s="1776">
        <v>13</v>
      </c>
      <c r="E36" s="91">
        <v>11</v>
      </c>
      <c r="F36" s="91">
        <v>10</v>
      </c>
      <c r="G36" s="91">
        <v>11</v>
      </c>
      <c r="H36" s="91">
        <v>10</v>
      </c>
      <c r="I36" s="91">
        <v>0</v>
      </c>
      <c r="J36" s="91">
        <v>0</v>
      </c>
      <c r="K36" s="91">
        <v>0</v>
      </c>
      <c r="L36" s="91">
        <v>0</v>
      </c>
      <c r="M36" s="1194"/>
    </row>
    <row r="37" spans="1:13" s="1186" customFormat="1" ht="10.5" customHeight="1">
      <c r="A37" s="656"/>
      <c r="B37" s="656"/>
      <c r="C37" s="584" t="s">
        <v>113</v>
      </c>
      <c r="D37" s="1832">
        <v>106</v>
      </c>
      <c r="E37" s="113">
        <v>117</v>
      </c>
      <c r="F37" s="113">
        <v>116</v>
      </c>
      <c r="G37" s="183">
        <v>111</v>
      </c>
      <c r="H37" s="183">
        <v>111</v>
      </c>
      <c r="I37" s="183">
        <v>123</v>
      </c>
      <c r="J37" s="183">
        <v>127</v>
      </c>
      <c r="K37" s="183">
        <v>145</v>
      </c>
      <c r="L37" s="183">
        <v>153</v>
      </c>
      <c r="M37" s="1194"/>
    </row>
    <row r="38" spans="1:13" s="1186" customFormat="1" ht="10.5" customHeight="1">
      <c r="A38" s="1198"/>
      <c r="B38" s="1198"/>
      <c r="C38" s="1198"/>
      <c r="D38" s="1833">
        <f>SUM(D35:D37)</f>
        <v>608</v>
      </c>
      <c r="E38" s="107">
        <f>SUM(E35:E37)</f>
        <v>631</v>
      </c>
      <c r="F38" s="107">
        <f aca="true" t="shared" si="3" ref="F38:L38">SUM(F35:F37)</f>
        <v>596</v>
      </c>
      <c r="G38" s="107">
        <f t="shared" si="3"/>
        <v>398</v>
      </c>
      <c r="H38" s="107">
        <f t="shared" si="3"/>
        <v>394</v>
      </c>
      <c r="I38" s="107">
        <f t="shared" si="3"/>
        <v>404</v>
      </c>
      <c r="J38" s="107">
        <f t="shared" si="3"/>
        <v>404</v>
      </c>
      <c r="K38" s="107">
        <f t="shared" si="3"/>
        <v>394</v>
      </c>
      <c r="L38" s="107">
        <f t="shared" si="3"/>
        <v>383</v>
      </c>
      <c r="M38" s="1187"/>
    </row>
    <row r="39" spans="1:13" s="1186" customFormat="1" ht="10.5" customHeight="1">
      <c r="A39" s="1191"/>
      <c r="B39" s="2350" t="s">
        <v>108</v>
      </c>
      <c r="C39" s="2350"/>
      <c r="D39" s="1832"/>
      <c r="E39" s="113"/>
      <c r="F39" s="113"/>
      <c r="G39" s="183"/>
      <c r="H39" s="183"/>
      <c r="I39" s="183"/>
      <c r="J39" s="183"/>
      <c r="K39" s="183"/>
      <c r="L39" s="183"/>
      <c r="M39" s="119"/>
    </row>
    <row r="40" spans="1:13" s="1186" customFormat="1" ht="10.5" customHeight="1">
      <c r="A40" s="656"/>
      <c r="B40" s="656"/>
      <c r="C40" s="584" t="s">
        <v>5</v>
      </c>
      <c r="D40" s="1776">
        <v>53</v>
      </c>
      <c r="E40" s="91">
        <v>60</v>
      </c>
      <c r="F40" s="91">
        <v>65</v>
      </c>
      <c r="G40" s="91">
        <v>60</v>
      </c>
      <c r="H40" s="91">
        <v>48</v>
      </c>
      <c r="I40" s="91">
        <v>48</v>
      </c>
      <c r="J40" s="91">
        <v>91</v>
      </c>
      <c r="K40" s="91">
        <v>141</v>
      </c>
      <c r="L40" s="91">
        <v>133</v>
      </c>
      <c r="M40" s="1194"/>
    </row>
    <row r="41" spans="1:13" s="1186" customFormat="1" ht="10.5" customHeight="1">
      <c r="A41" s="656"/>
      <c r="B41" s="656"/>
      <c r="C41" s="584" t="s">
        <v>115</v>
      </c>
      <c r="D41" s="1776">
        <v>272</v>
      </c>
      <c r="E41" s="91">
        <v>293</v>
      </c>
      <c r="F41" s="91">
        <v>266</v>
      </c>
      <c r="G41" s="91">
        <v>294</v>
      </c>
      <c r="H41" s="91">
        <v>323</v>
      </c>
      <c r="I41" s="91">
        <v>259</v>
      </c>
      <c r="J41" s="91">
        <v>298</v>
      </c>
      <c r="K41" s="91">
        <v>283</v>
      </c>
      <c r="L41" s="91">
        <v>274</v>
      </c>
      <c r="M41" s="1194"/>
    </row>
    <row r="42" spans="1:13" s="1186" customFormat="1" ht="10.5" customHeight="1">
      <c r="A42" s="656"/>
      <c r="B42" s="656"/>
      <c r="C42" s="584" t="s">
        <v>113</v>
      </c>
      <c r="D42" s="1832">
        <v>225</v>
      </c>
      <c r="E42" s="113">
        <v>90</v>
      </c>
      <c r="F42" s="113">
        <v>90</v>
      </c>
      <c r="G42" s="113">
        <v>81</v>
      </c>
      <c r="H42" s="113">
        <v>93</v>
      </c>
      <c r="I42" s="113">
        <v>98</v>
      </c>
      <c r="J42" s="113">
        <v>102</v>
      </c>
      <c r="K42" s="113">
        <v>268</v>
      </c>
      <c r="L42" s="113">
        <v>279</v>
      </c>
      <c r="M42" s="1194"/>
    </row>
    <row r="43" spans="1:13" s="1186" customFormat="1" ht="10.5" customHeight="1">
      <c r="A43" s="1198"/>
      <c r="B43" s="1198"/>
      <c r="C43" s="1198"/>
      <c r="D43" s="1833">
        <f>SUM(D40:D42)</f>
        <v>550</v>
      </c>
      <c r="E43" s="107">
        <f>SUM(E40:E42)</f>
        <v>443</v>
      </c>
      <c r="F43" s="107">
        <f aca="true" t="shared" si="4" ref="F43:L43">SUM(F40:F42)</f>
        <v>421</v>
      </c>
      <c r="G43" s="107">
        <f t="shared" si="4"/>
        <v>435</v>
      </c>
      <c r="H43" s="107">
        <f t="shared" si="4"/>
        <v>464</v>
      </c>
      <c r="I43" s="107">
        <f t="shared" si="4"/>
        <v>405</v>
      </c>
      <c r="J43" s="107">
        <f t="shared" si="4"/>
        <v>491</v>
      </c>
      <c r="K43" s="107">
        <f t="shared" si="4"/>
        <v>692</v>
      </c>
      <c r="L43" s="107">
        <f t="shared" si="4"/>
        <v>686</v>
      </c>
      <c r="M43" s="1187"/>
    </row>
    <row r="44" spans="1:13" s="1186" customFormat="1" ht="10.5" customHeight="1">
      <c r="A44" s="2390" t="s">
        <v>341</v>
      </c>
      <c r="B44" s="2390"/>
      <c r="C44" s="2390"/>
      <c r="D44" s="1847">
        <f>D38+D43</f>
        <v>1158</v>
      </c>
      <c r="E44" s="380">
        <f>E38+E43</f>
        <v>1074</v>
      </c>
      <c r="F44" s="380">
        <f aca="true" t="shared" si="5" ref="F44:L44">F38+F43</f>
        <v>1017</v>
      </c>
      <c r="G44" s="380">
        <f t="shared" si="5"/>
        <v>833</v>
      </c>
      <c r="H44" s="380">
        <f t="shared" si="5"/>
        <v>858</v>
      </c>
      <c r="I44" s="380">
        <f t="shared" si="5"/>
        <v>809</v>
      </c>
      <c r="J44" s="380">
        <f t="shared" si="5"/>
        <v>895</v>
      </c>
      <c r="K44" s="380">
        <f t="shared" si="5"/>
        <v>1086</v>
      </c>
      <c r="L44" s="380">
        <f t="shared" si="5"/>
        <v>1069</v>
      </c>
      <c r="M44" s="1199"/>
    </row>
    <row r="45" spans="1:13" ht="3.75" customHeight="1">
      <c r="A45" s="1200"/>
      <c r="B45" s="1200"/>
      <c r="C45" s="1200"/>
      <c r="D45" s="1201"/>
      <c r="E45" s="1201"/>
      <c r="F45" s="1201"/>
      <c r="G45" s="1201"/>
      <c r="H45" s="1201"/>
      <c r="I45" s="1201"/>
      <c r="J45" s="1201"/>
      <c r="K45" s="1201"/>
      <c r="L45" s="1201"/>
      <c r="M45" s="1201"/>
    </row>
    <row r="46" spans="1:13" ht="18.75" customHeight="1">
      <c r="A46" s="630">
        <v>1</v>
      </c>
      <c r="B46" s="2432" t="s">
        <v>357</v>
      </c>
      <c r="C46" s="2432"/>
      <c r="D46" s="2432"/>
      <c r="E46" s="2432"/>
      <c r="F46" s="2432"/>
      <c r="G46" s="2432"/>
      <c r="H46" s="2432"/>
      <c r="I46" s="2432"/>
      <c r="J46" s="2432"/>
      <c r="K46" s="2432"/>
      <c r="L46" s="2432"/>
      <c r="M46" s="2432"/>
    </row>
    <row r="47" spans="1:13" ht="55.5" customHeight="1">
      <c r="A47" s="630">
        <v>2</v>
      </c>
      <c r="B47" s="2432" t="s">
        <v>817</v>
      </c>
      <c r="C47" s="2432"/>
      <c r="D47" s="2432"/>
      <c r="E47" s="2432"/>
      <c r="F47" s="2432"/>
      <c r="G47" s="2432"/>
      <c r="H47" s="2432"/>
      <c r="I47" s="2432"/>
      <c r="J47" s="2432"/>
      <c r="K47" s="2432"/>
      <c r="L47" s="2432"/>
      <c r="M47" s="2432"/>
    </row>
  </sheetData>
  <sheetProtection/>
  <mergeCells count="14">
    <mergeCell ref="A1:M1"/>
    <mergeCell ref="A11:C11"/>
    <mergeCell ref="B47:M47"/>
    <mergeCell ref="A3:C3"/>
    <mergeCell ref="B30:C30"/>
    <mergeCell ref="B9:C9"/>
    <mergeCell ref="B6:C6"/>
    <mergeCell ref="A5:C5"/>
    <mergeCell ref="B34:C34"/>
    <mergeCell ref="A31:C31"/>
    <mergeCell ref="A33:C33"/>
    <mergeCell ref="A44:C44"/>
    <mergeCell ref="B39:C39"/>
    <mergeCell ref="B46:M46"/>
  </mergeCells>
  <printOptions horizontalCentered="1"/>
  <pageMargins left="0.2362204724409449" right="0.2362204724409449" top="0.2755905511811024" bottom="0.2362204724409449" header="0.11811023622047245" footer="0.11811023622047245"/>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S49"/>
  <sheetViews>
    <sheetView zoomScalePageLayoutView="0" workbookViewId="0" topLeftCell="A1">
      <selection activeCell="O14" sqref="O14"/>
    </sheetView>
  </sheetViews>
  <sheetFormatPr defaultColWidth="9.140625" defaultRowHeight="12.75"/>
  <cols>
    <col min="1" max="1" width="3.140625" style="1219" customWidth="1"/>
    <col min="2" max="2" width="48.140625" style="1219" customWidth="1"/>
    <col min="3" max="3" width="6.00390625" style="1220" customWidth="1"/>
    <col min="4" max="4" width="6.00390625" style="1221" customWidth="1"/>
    <col min="5" max="11" width="6.00390625" style="1219" customWidth="1"/>
    <col min="12" max="12" width="1.28515625" style="1219" customWidth="1"/>
    <col min="13" max="13" width="1.7109375" style="1221" customWidth="1"/>
    <col min="14" max="14" width="1.28515625" style="1221" customWidth="1"/>
    <col min="15" max="15" width="6.57421875" style="1219" bestFit="1" customWidth="1"/>
    <col min="16" max="18" width="6.00390625" style="1219" customWidth="1"/>
    <col min="19" max="19" width="1.28515625" style="1219" customWidth="1"/>
    <col min="20" max="21" width="9.140625" style="1219" customWidth="1"/>
    <col min="22" max="22" width="9.140625" style="1222" customWidth="1"/>
    <col min="23" max="23" width="9.140625" style="1219" customWidth="1"/>
    <col min="24" max="16384" width="9.140625" style="1219" customWidth="1"/>
  </cols>
  <sheetData>
    <row r="1" spans="1:19" ht="18" customHeight="1">
      <c r="A1" s="2486" t="s">
        <v>710</v>
      </c>
      <c r="B1" s="2486"/>
      <c r="C1" s="2486"/>
      <c r="D1" s="2486"/>
      <c r="E1" s="2486"/>
      <c r="F1" s="2486"/>
      <c r="G1" s="2486"/>
      <c r="H1" s="2486"/>
      <c r="I1" s="2486"/>
      <c r="J1" s="2486"/>
      <c r="K1" s="2486"/>
      <c r="L1" s="2486"/>
      <c r="M1" s="2486"/>
      <c r="N1" s="2486"/>
      <c r="O1" s="2486"/>
      <c r="P1" s="2486"/>
      <c r="Q1" s="2486"/>
      <c r="R1" s="2486"/>
      <c r="S1" s="2486"/>
    </row>
    <row r="2" spans="1:19" s="1207" customFormat="1" ht="9.75" customHeight="1">
      <c r="A2" s="2454"/>
      <c r="B2" s="2454"/>
      <c r="C2" s="2454"/>
      <c r="D2" s="2454"/>
      <c r="E2" s="2454"/>
      <c r="F2" s="2454"/>
      <c r="G2" s="2454"/>
      <c r="H2" s="2454"/>
      <c r="I2" s="2454"/>
      <c r="J2" s="2454"/>
      <c r="K2" s="2454"/>
      <c r="L2" s="2454"/>
      <c r="M2" s="2454"/>
      <c r="N2" s="2454"/>
      <c r="O2" s="2454"/>
      <c r="P2" s="2454"/>
      <c r="Q2" s="2454"/>
      <c r="R2" s="2454"/>
      <c r="S2" s="2454"/>
    </row>
    <row r="3" spans="1:19" ht="10.5" customHeight="1">
      <c r="A3" s="2479" t="s">
        <v>511</v>
      </c>
      <c r="B3" s="2479"/>
      <c r="C3" s="1868"/>
      <c r="D3" s="2548"/>
      <c r="E3" s="2548"/>
      <c r="F3" s="2548"/>
      <c r="G3" s="2548"/>
      <c r="H3" s="2548"/>
      <c r="I3" s="2548"/>
      <c r="J3" s="2548"/>
      <c r="K3" s="2548"/>
      <c r="L3" s="2077"/>
      <c r="M3" s="2078"/>
      <c r="N3" s="2079"/>
      <c r="O3" s="2080" t="s">
        <v>740</v>
      </c>
      <c r="P3" s="2081" t="s">
        <v>22</v>
      </c>
      <c r="Q3" s="2081" t="s">
        <v>22</v>
      </c>
      <c r="R3" s="2081" t="s">
        <v>23</v>
      </c>
      <c r="S3" s="2082"/>
    </row>
    <row r="4" spans="1:19" ht="10.5" customHeight="1">
      <c r="A4" s="2083"/>
      <c r="B4" s="2083"/>
      <c r="C4" s="2084" t="s">
        <v>838</v>
      </c>
      <c r="D4" s="1736" t="s">
        <v>733</v>
      </c>
      <c r="E4" s="1736" t="s">
        <v>238</v>
      </c>
      <c r="F4" s="1736" t="s">
        <v>512</v>
      </c>
      <c r="G4" s="1736" t="s">
        <v>513</v>
      </c>
      <c r="H4" s="1736" t="s">
        <v>514</v>
      </c>
      <c r="I4" s="1736" t="s">
        <v>515</v>
      </c>
      <c r="J4" s="1736" t="s">
        <v>516</v>
      </c>
      <c r="K4" s="1736" t="s">
        <v>517</v>
      </c>
      <c r="L4" s="2085"/>
      <c r="M4" s="2086"/>
      <c r="N4" s="2087"/>
      <c r="O4" s="2088" t="s">
        <v>837</v>
      </c>
      <c r="P4" s="1736" t="s">
        <v>837</v>
      </c>
      <c r="Q4" s="1736" t="s">
        <v>24</v>
      </c>
      <c r="R4" s="1736" t="s">
        <v>24</v>
      </c>
      <c r="S4" s="2089"/>
    </row>
    <row r="5" spans="1:19" s="1207" customFormat="1" ht="10.5" customHeight="1">
      <c r="A5" s="2090"/>
      <c r="B5" s="2090"/>
      <c r="C5" s="2091"/>
      <c r="D5" s="2091"/>
      <c r="E5" s="2091"/>
      <c r="F5" s="2091"/>
      <c r="G5" s="2091"/>
      <c r="H5" s="2091"/>
      <c r="I5" s="2091"/>
      <c r="J5" s="2091"/>
      <c r="K5" s="2091"/>
      <c r="L5" s="2091"/>
      <c r="M5" s="2091"/>
      <c r="N5" s="2091"/>
      <c r="O5" s="2092"/>
      <c r="P5" s="2093"/>
      <c r="Q5" s="2093"/>
      <c r="R5" s="2094"/>
      <c r="S5" s="2095"/>
    </row>
    <row r="6" spans="1:19" ht="10.5" customHeight="1">
      <c r="A6" s="2544" t="s">
        <v>358</v>
      </c>
      <c r="B6" s="2544"/>
      <c r="C6" s="2096"/>
      <c r="D6" s="2097"/>
      <c r="E6" s="2097"/>
      <c r="F6" s="2097"/>
      <c r="G6" s="2097"/>
      <c r="H6" s="2097"/>
      <c r="I6" s="2097"/>
      <c r="J6" s="2097"/>
      <c r="K6" s="2097"/>
      <c r="L6" s="2098"/>
      <c r="M6" s="2086"/>
      <c r="N6" s="2096"/>
      <c r="O6" s="2099"/>
      <c r="P6" s="2100"/>
      <c r="Q6" s="2100"/>
      <c r="R6" s="2100"/>
      <c r="S6" s="2101"/>
    </row>
    <row r="7" spans="1:19" ht="10.5" customHeight="1">
      <c r="A7" s="2102"/>
      <c r="B7" s="2103" t="s">
        <v>359</v>
      </c>
      <c r="C7" s="2104"/>
      <c r="D7" s="1739"/>
      <c r="E7" s="1739"/>
      <c r="F7" s="1739"/>
      <c r="G7" s="1739"/>
      <c r="H7" s="1739"/>
      <c r="I7" s="1739"/>
      <c r="J7" s="1739"/>
      <c r="K7" s="1739"/>
      <c r="L7" s="2105"/>
      <c r="M7" s="2086"/>
      <c r="N7" s="2104"/>
      <c r="O7" s="2106"/>
      <c r="P7" s="2107"/>
      <c r="Q7" s="2107"/>
      <c r="R7" s="2107"/>
      <c r="S7" s="2108"/>
    </row>
    <row r="8" spans="1:19" ht="10.5" customHeight="1">
      <c r="A8" s="2109"/>
      <c r="B8" s="2110" t="s">
        <v>147</v>
      </c>
      <c r="C8" s="1821" t="s">
        <v>223</v>
      </c>
      <c r="D8" s="1740" t="s">
        <v>223</v>
      </c>
      <c r="E8" s="1740">
        <v>684</v>
      </c>
      <c r="F8" s="1740">
        <v>690</v>
      </c>
      <c r="G8" s="1740">
        <v>729</v>
      </c>
      <c r="H8" s="1740">
        <v>714</v>
      </c>
      <c r="I8" s="1740">
        <v>707</v>
      </c>
      <c r="J8" s="1740">
        <v>703</v>
      </c>
      <c r="K8" s="1740">
        <v>735</v>
      </c>
      <c r="L8" s="2111"/>
      <c r="M8" s="2112"/>
      <c r="N8" s="2113"/>
      <c r="O8" s="1825">
        <v>684</v>
      </c>
      <c r="P8" s="1740">
        <v>707</v>
      </c>
      <c r="Q8" s="1740">
        <v>707</v>
      </c>
      <c r="R8" s="1740">
        <v>760</v>
      </c>
      <c r="S8" s="2114"/>
    </row>
    <row r="9" spans="1:19" ht="11.25" customHeight="1">
      <c r="A9" s="2109"/>
      <c r="B9" s="2110" t="s">
        <v>785</v>
      </c>
      <c r="C9" s="1824" t="s">
        <v>223</v>
      </c>
      <c r="D9" s="1742" t="s">
        <v>223</v>
      </c>
      <c r="E9" s="1742">
        <v>195</v>
      </c>
      <c r="F9" s="1742" t="s">
        <v>223</v>
      </c>
      <c r="G9" s="1742" t="s">
        <v>223</v>
      </c>
      <c r="H9" s="1742" t="s">
        <v>223</v>
      </c>
      <c r="I9" s="1742" t="s">
        <v>223</v>
      </c>
      <c r="J9" s="1742" t="s">
        <v>223</v>
      </c>
      <c r="K9" s="1742" t="s">
        <v>223</v>
      </c>
      <c r="L9" s="2115"/>
      <c r="M9" s="2112"/>
      <c r="N9" s="2116"/>
      <c r="O9" s="1828">
        <v>195</v>
      </c>
      <c r="P9" s="1742" t="s">
        <v>223</v>
      </c>
      <c r="Q9" s="1742" t="s">
        <v>223</v>
      </c>
      <c r="R9" s="1742" t="s">
        <v>223</v>
      </c>
      <c r="S9" s="2117"/>
    </row>
    <row r="10" spans="1:19" ht="10.5" customHeight="1">
      <c r="A10" s="2109"/>
      <c r="B10" s="2110" t="s">
        <v>200</v>
      </c>
      <c r="C10" s="1821">
        <v>883</v>
      </c>
      <c r="D10" s="1740">
        <v>845</v>
      </c>
      <c r="E10" s="1740">
        <f>SUM(E8:E9)</f>
        <v>879</v>
      </c>
      <c r="F10" s="1740" t="s">
        <v>223</v>
      </c>
      <c r="G10" s="1740" t="s">
        <v>223</v>
      </c>
      <c r="H10" s="1740" t="s">
        <v>223</v>
      </c>
      <c r="I10" s="1740" t="s">
        <v>223</v>
      </c>
      <c r="J10" s="1740" t="s">
        <v>223</v>
      </c>
      <c r="K10" s="1740" t="s">
        <v>223</v>
      </c>
      <c r="L10" s="2111"/>
      <c r="M10" s="2112"/>
      <c r="N10" s="2113"/>
      <c r="O10" s="1825">
        <f>SUM(O8:O9)</f>
        <v>879</v>
      </c>
      <c r="P10" s="1740" t="s">
        <v>223</v>
      </c>
      <c r="Q10" s="1740" t="s">
        <v>223</v>
      </c>
      <c r="R10" s="1740" t="s">
        <v>223</v>
      </c>
      <c r="S10" s="2118"/>
    </row>
    <row r="11" spans="1:19" ht="10.5" customHeight="1">
      <c r="A11" s="2119"/>
      <c r="B11" s="2120"/>
      <c r="C11" s="1822"/>
      <c r="D11" s="1739"/>
      <c r="E11" s="1739"/>
      <c r="F11" s="1739"/>
      <c r="G11" s="1739"/>
      <c r="H11" s="1739"/>
      <c r="I11" s="1739"/>
      <c r="J11" s="1739"/>
      <c r="K11" s="1739"/>
      <c r="L11" s="2111"/>
      <c r="M11" s="2112"/>
      <c r="N11" s="2104"/>
      <c r="O11" s="1826"/>
      <c r="P11" s="1739"/>
      <c r="Q11" s="1739"/>
      <c r="R11" s="1739"/>
      <c r="S11" s="2118"/>
    </row>
    <row r="12" spans="1:19" ht="10.5" customHeight="1">
      <c r="A12" s="2119"/>
      <c r="B12" s="2103" t="s">
        <v>360</v>
      </c>
      <c r="C12" s="1822"/>
      <c r="D12" s="1739"/>
      <c r="E12" s="1739"/>
      <c r="F12" s="1739"/>
      <c r="G12" s="1739"/>
      <c r="H12" s="1739"/>
      <c r="I12" s="1739"/>
      <c r="J12" s="1739"/>
      <c r="K12" s="1739"/>
      <c r="L12" s="2111"/>
      <c r="M12" s="2112"/>
      <c r="N12" s="2104"/>
      <c r="O12" s="1826"/>
      <c r="P12" s="1739"/>
      <c r="Q12" s="1739"/>
      <c r="R12" s="1739"/>
      <c r="S12" s="2118"/>
    </row>
    <row r="13" spans="1:19" ht="10.5" customHeight="1">
      <c r="A13" s="2109"/>
      <c r="B13" s="2110" t="s">
        <v>147</v>
      </c>
      <c r="C13" s="1821" t="s">
        <v>223</v>
      </c>
      <c r="D13" s="1740" t="s">
        <v>223</v>
      </c>
      <c r="E13" s="1740">
        <v>626</v>
      </c>
      <c r="F13" s="1740">
        <v>654</v>
      </c>
      <c r="G13" s="1740">
        <v>604</v>
      </c>
      <c r="H13" s="1740">
        <v>704</v>
      </c>
      <c r="I13" s="1740">
        <v>951</v>
      </c>
      <c r="J13" s="1740">
        <v>1035</v>
      </c>
      <c r="K13" s="1740">
        <v>1146</v>
      </c>
      <c r="L13" s="2111"/>
      <c r="M13" s="2112"/>
      <c r="N13" s="2113"/>
      <c r="O13" s="1825">
        <v>626</v>
      </c>
      <c r="P13" s="1740">
        <v>951</v>
      </c>
      <c r="Q13" s="1740">
        <v>951</v>
      </c>
      <c r="R13" s="1740">
        <v>659</v>
      </c>
      <c r="S13" s="2118"/>
    </row>
    <row r="14" spans="1:19" ht="11.25" customHeight="1">
      <c r="A14" s="2109"/>
      <c r="B14" s="2110" t="s">
        <v>785</v>
      </c>
      <c r="C14" s="1824" t="s">
        <v>223</v>
      </c>
      <c r="D14" s="1742" t="s">
        <v>223</v>
      </c>
      <c r="E14" s="1742">
        <v>27</v>
      </c>
      <c r="F14" s="1742" t="s">
        <v>223</v>
      </c>
      <c r="G14" s="1742" t="s">
        <v>223</v>
      </c>
      <c r="H14" s="1742" t="s">
        <v>223</v>
      </c>
      <c r="I14" s="1742" t="s">
        <v>223</v>
      </c>
      <c r="J14" s="1742" t="s">
        <v>223</v>
      </c>
      <c r="K14" s="1742" t="s">
        <v>223</v>
      </c>
      <c r="L14" s="2115"/>
      <c r="M14" s="2112"/>
      <c r="N14" s="2116"/>
      <c r="O14" s="1828">
        <v>27</v>
      </c>
      <c r="P14" s="1742" t="s">
        <v>223</v>
      </c>
      <c r="Q14" s="1742" t="s">
        <v>223</v>
      </c>
      <c r="R14" s="1742" t="s">
        <v>223</v>
      </c>
      <c r="S14" s="2117"/>
    </row>
    <row r="15" spans="1:19" ht="10.5" customHeight="1">
      <c r="A15" s="2109"/>
      <c r="B15" s="2110" t="s">
        <v>200</v>
      </c>
      <c r="C15" s="1821">
        <v>640</v>
      </c>
      <c r="D15" s="1740">
        <v>629</v>
      </c>
      <c r="E15" s="1740">
        <f>SUM(E13:E14)</f>
        <v>653</v>
      </c>
      <c r="F15" s="1740" t="s">
        <v>223</v>
      </c>
      <c r="G15" s="1740" t="s">
        <v>223</v>
      </c>
      <c r="H15" s="1740" t="s">
        <v>223</v>
      </c>
      <c r="I15" s="1740" t="s">
        <v>223</v>
      </c>
      <c r="J15" s="1740" t="s">
        <v>223</v>
      </c>
      <c r="K15" s="1740" t="s">
        <v>223</v>
      </c>
      <c r="L15" s="2111"/>
      <c r="M15" s="2112"/>
      <c r="N15" s="2113"/>
      <c r="O15" s="1825">
        <f>SUM(O13:O14)</f>
        <v>653</v>
      </c>
      <c r="P15" s="1740" t="s">
        <v>223</v>
      </c>
      <c r="Q15" s="1740" t="s">
        <v>223</v>
      </c>
      <c r="R15" s="1740" t="s">
        <v>223</v>
      </c>
      <c r="S15" s="2114"/>
    </row>
    <row r="16" spans="1:19" ht="10.5" customHeight="1">
      <c r="A16" s="2121"/>
      <c r="B16" s="2121"/>
      <c r="C16" s="1823">
        <f>C15+C10</f>
        <v>1523</v>
      </c>
      <c r="D16" s="1738">
        <f>D15+D10</f>
        <v>1474</v>
      </c>
      <c r="E16" s="1738">
        <f>E15+E10</f>
        <v>1532</v>
      </c>
      <c r="F16" s="1738">
        <f>F13+F8</f>
        <v>1344</v>
      </c>
      <c r="G16" s="1738">
        <f>G13+G8</f>
        <v>1333</v>
      </c>
      <c r="H16" s="1738">
        <f>H13+H8</f>
        <v>1418</v>
      </c>
      <c r="I16" s="1738">
        <f>I13+I8</f>
        <v>1658</v>
      </c>
      <c r="J16" s="1738">
        <f>J13+J8</f>
        <v>1738</v>
      </c>
      <c r="K16" s="1738">
        <f>K13+K8</f>
        <v>1881</v>
      </c>
      <c r="L16" s="2122"/>
      <c r="M16" s="2112"/>
      <c r="N16" s="2123"/>
      <c r="O16" s="1827">
        <f>O15+O10</f>
        <v>1532</v>
      </c>
      <c r="P16" s="1738">
        <f>P13+P8</f>
        <v>1658</v>
      </c>
      <c r="Q16" s="1738">
        <f>Q13+Q8</f>
        <v>1658</v>
      </c>
      <c r="R16" s="1738">
        <f>R13+R8</f>
        <v>1419</v>
      </c>
      <c r="S16" s="2124"/>
    </row>
    <row r="17" spans="1:19" ht="10.5" customHeight="1">
      <c r="A17" s="2544" t="s">
        <v>361</v>
      </c>
      <c r="B17" s="2544"/>
      <c r="C17" s="1822"/>
      <c r="D17" s="1739"/>
      <c r="E17" s="1739"/>
      <c r="F17" s="1739"/>
      <c r="G17" s="1739"/>
      <c r="H17" s="1739"/>
      <c r="I17" s="1739"/>
      <c r="J17" s="1739"/>
      <c r="K17" s="1739"/>
      <c r="L17" s="2111"/>
      <c r="M17" s="2112"/>
      <c r="N17" s="2104"/>
      <c r="O17" s="1826"/>
      <c r="P17" s="1739"/>
      <c r="Q17" s="1739"/>
      <c r="R17" s="1739"/>
      <c r="S17" s="2125"/>
    </row>
    <row r="18" spans="1:19" ht="13.5" customHeight="1">
      <c r="A18" s="2109"/>
      <c r="B18" s="2110" t="s">
        <v>661</v>
      </c>
      <c r="C18" s="1821">
        <v>489</v>
      </c>
      <c r="D18" s="1740">
        <v>498</v>
      </c>
      <c r="E18" s="1740">
        <v>459</v>
      </c>
      <c r="F18" s="1740">
        <v>329</v>
      </c>
      <c r="G18" s="1740">
        <v>339</v>
      </c>
      <c r="H18" s="1740">
        <v>349</v>
      </c>
      <c r="I18" s="1740">
        <v>351</v>
      </c>
      <c r="J18" s="1740">
        <v>326</v>
      </c>
      <c r="K18" s="1740">
        <v>291</v>
      </c>
      <c r="L18" s="2111"/>
      <c r="M18" s="2112"/>
      <c r="N18" s="2113"/>
      <c r="O18" s="1825">
        <f>SUM(C18:E18)</f>
        <v>1446</v>
      </c>
      <c r="P18" s="1740">
        <v>1039</v>
      </c>
      <c r="Q18" s="1740">
        <v>1368</v>
      </c>
      <c r="R18" s="1740">
        <v>1222</v>
      </c>
      <c r="S18" s="2125"/>
    </row>
    <row r="19" spans="1:19" ht="10.5" customHeight="1">
      <c r="A19" s="2109"/>
      <c r="B19" s="2110" t="s">
        <v>108</v>
      </c>
      <c r="C19" s="1822">
        <v>282</v>
      </c>
      <c r="D19" s="1739">
        <v>126</v>
      </c>
      <c r="E19" s="1739">
        <v>44</v>
      </c>
      <c r="F19" s="1739">
        <v>87</v>
      </c>
      <c r="G19" s="1739">
        <v>134</v>
      </c>
      <c r="H19" s="1739">
        <v>40</v>
      </c>
      <c r="I19" s="1739">
        <v>85</v>
      </c>
      <c r="J19" s="1739">
        <v>68</v>
      </c>
      <c r="K19" s="1739">
        <v>283</v>
      </c>
      <c r="L19" s="2111"/>
      <c r="M19" s="2112"/>
      <c r="N19" s="2104"/>
      <c r="O19" s="1826">
        <f>SUM(C19:E19)</f>
        <v>452</v>
      </c>
      <c r="P19" s="1739">
        <v>259</v>
      </c>
      <c r="Q19" s="1739">
        <v>346</v>
      </c>
      <c r="R19" s="1739">
        <v>1100</v>
      </c>
      <c r="S19" s="2125"/>
    </row>
    <row r="20" spans="1:19" ht="10.5" customHeight="1">
      <c r="A20" s="2121"/>
      <c r="B20" s="2121"/>
      <c r="C20" s="1823">
        <f>SUM(C18:C19)</f>
        <v>771</v>
      </c>
      <c r="D20" s="1738">
        <f>SUM(D18:D19)</f>
        <v>624</v>
      </c>
      <c r="E20" s="1738">
        <f>SUM(E18:E19)</f>
        <v>503</v>
      </c>
      <c r="F20" s="1738">
        <f>SUM(F18:F19)</f>
        <v>416</v>
      </c>
      <c r="G20" s="1738">
        <f>SUM(G18:G19)</f>
        <v>473</v>
      </c>
      <c r="H20" s="1738">
        <f>SUM(H18:H19)</f>
        <v>389</v>
      </c>
      <c r="I20" s="1738">
        <f>SUM(I18:I19)</f>
        <v>436</v>
      </c>
      <c r="J20" s="1738">
        <f>SUM(J18:J19)</f>
        <v>394</v>
      </c>
      <c r="K20" s="1738">
        <f>SUM(K18:K19)</f>
        <v>574</v>
      </c>
      <c r="L20" s="2122"/>
      <c r="M20" s="2112"/>
      <c r="N20" s="2123"/>
      <c r="O20" s="1827">
        <f>SUM(O18:O19)</f>
        <v>1898</v>
      </c>
      <c r="P20" s="1738">
        <f>SUM(P18:P19)</f>
        <v>1298</v>
      </c>
      <c r="Q20" s="1738">
        <f>SUM(Q18:Q19)</f>
        <v>1714</v>
      </c>
      <c r="R20" s="1738">
        <f>SUM(R18:R19)</f>
        <v>2322</v>
      </c>
      <c r="S20" s="2124"/>
    </row>
    <row r="21" spans="1:19" ht="10.5" customHeight="1">
      <c r="A21" s="2544" t="s">
        <v>362</v>
      </c>
      <c r="B21" s="2544"/>
      <c r="C21" s="1822"/>
      <c r="D21" s="1739"/>
      <c r="E21" s="1739"/>
      <c r="F21" s="1739"/>
      <c r="G21" s="1739"/>
      <c r="H21" s="1739"/>
      <c r="I21" s="1739"/>
      <c r="J21" s="1739"/>
      <c r="K21" s="1739"/>
      <c r="L21" s="2111"/>
      <c r="M21" s="2112"/>
      <c r="N21" s="2104"/>
      <c r="O21" s="1826"/>
      <c r="P21" s="1739"/>
      <c r="Q21" s="1739"/>
      <c r="R21" s="1739"/>
      <c r="S21" s="2125"/>
    </row>
    <row r="22" spans="1:19" ht="10.5" customHeight="1">
      <c r="A22" s="2109"/>
      <c r="B22" s="2110" t="s">
        <v>337</v>
      </c>
      <c r="C22" s="1821">
        <v>-135</v>
      </c>
      <c r="D22" s="1740">
        <v>-115</v>
      </c>
      <c r="E22" s="1740">
        <v>-97</v>
      </c>
      <c r="F22" s="1740">
        <v>-43</v>
      </c>
      <c r="G22" s="1740">
        <v>-38</v>
      </c>
      <c r="H22" s="1740">
        <v>-36</v>
      </c>
      <c r="I22" s="1740">
        <v>-40</v>
      </c>
      <c r="J22" s="1740">
        <v>-28</v>
      </c>
      <c r="K22" s="1740">
        <v>-40</v>
      </c>
      <c r="L22" s="2111"/>
      <c r="M22" s="2112"/>
      <c r="N22" s="2113"/>
      <c r="O22" s="1825">
        <f>SUM(C22:E22)</f>
        <v>-347</v>
      </c>
      <c r="P22" s="1740">
        <v>-114</v>
      </c>
      <c r="Q22" s="1740">
        <v>-157</v>
      </c>
      <c r="R22" s="1740">
        <v>-125</v>
      </c>
      <c r="S22" s="2125"/>
    </row>
    <row r="23" spans="1:19" ht="10.5" customHeight="1">
      <c r="A23" s="2109"/>
      <c r="B23" s="2110" t="s">
        <v>108</v>
      </c>
      <c r="C23" s="1822">
        <v>-40</v>
      </c>
      <c r="D23" s="1739">
        <v>-27</v>
      </c>
      <c r="E23" s="1739">
        <v>0</v>
      </c>
      <c r="F23" s="1739">
        <v>-10</v>
      </c>
      <c r="G23" s="1739">
        <v>-12</v>
      </c>
      <c r="H23" s="1739">
        <v>-1</v>
      </c>
      <c r="I23" s="1739">
        <v>-19</v>
      </c>
      <c r="J23" s="1739">
        <v>0</v>
      </c>
      <c r="K23" s="1739">
        <v>-3</v>
      </c>
      <c r="L23" s="2111"/>
      <c r="M23" s="2112"/>
      <c r="N23" s="2104"/>
      <c r="O23" s="1826">
        <f>SUM(C23:E23)</f>
        <v>-67</v>
      </c>
      <c r="P23" s="1739">
        <v>-32</v>
      </c>
      <c r="Q23" s="1739">
        <v>-42</v>
      </c>
      <c r="R23" s="1739">
        <v>-16</v>
      </c>
      <c r="S23" s="2125"/>
    </row>
    <row r="24" spans="1:19" ht="10.5" customHeight="1">
      <c r="A24" s="2121"/>
      <c r="B24" s="2121"/>
      <c r="C24" s="1823">
        <f>SUM(C22:C23)</f>
        <v>-175</v>
      </c>
      <c r="D24" s="1738">
        <f>SUM(D22:D23)</f>
        <v>-142</v>
      </c>
      <c r="E24" s="1738">
        <f>SUM(E22:E23)</f>
        <v>-97</v>
      </c>
      <c r="F24" s="1738">
        <f>SUM(F22:F23)</f>
        <v>-53</v>
      </c>
      <c r="G24" s="1738">
        <f>SUM(G22:G23)</f>
        <v>-50</v>
      </c>
      <c r="H24" s="1738">
        <f>SUM(H22:H23)</f>
        <v>-37</v>
      </c>
      <c r="I24" s="1738">
        <f>SUM(I22:I23)</f>
        <v>-59</v>
      </c>
      <c r="J24" s="1738">
        <f>SUM(J22:J23)</f>
        <v>-28</v>
      </c>
      <c r="K24" s="1738">
        <f>SUM(K22:K23)</f>
        <v>-43</v>
      </c>
      <c r="L24" s="2122"/>
      <c r="M24" s="2112"/>
      <c r="N24" s="2123"/>
      <c r="O24" s="1827">
        <f>SUM(O22:O23)</f>
        <v>-414</v>
      </c>
      <c r="P24" s="1738">
        <f>SUM(P22:P23)</f>
        <v>-146</v>
      </c>
      <c r="Q24" s="1738">
        <f>SUM(Q22:Q23)</f>
        <v>-199</v>
      </c>
      <c r="R24" s="1738">
        <f>SUM(R22:R23)</f>
        <v>-141</v>
      </c>
      <c r="S24" s="2124"/>
    </row>
    <row r="25" spans="1:19" ht="10.5" customHeight="1">
      <c r="A25" s="2544" t="s">
        <v>662</v>
      </c>
      <c r="B25" s="2544"/>
      <c r="C25" s="1908"/>
      <c r="D25" s="2097"/>
      <c r="E25" s="2097"/>
      <c r="F25" s="1739"/>
      <c r="G25" s="1739"/>
      <c r="H25" s="1739"/>
      <c r="I25" s="1739"/>
      <c r="J25" s="1739"/>
      <c r="K25" s="1739"/>
      <c r="L25" s="2111"/>
      <c r="M25" s="2112"/>
      <c r="N25" s="2104"/>
      <c r="O25" s="1826"/>
      <c r="P25" s="1739"/>
      <c r="Q25" s="1739"/>
      <c r="R25" s="1739"/>
      <c r="S25" s="2125"/>
    </row>
    <row r="26" spans="1:19" ht="10.5" customHeight="1">
      <c r="A26" s="2109"/>
      <c r="B26" s="2110" t="s">
        <v>337</v>
      </c>
      <c r="C26" s="1821">
        <v>-129</v>
      </c>
      <c r="D26" s="1740">
        <v>-121</v>
      </c>
      <c r="E26" s="1740">
        <v>-159</v>
      </c>
      <c r="F26" s="1740">
        <v>-74</v>
      </c>
      <c r="G26" s="1740">
        <v>-93</v>
      </c>
      <c r="H26" s="1740">
        <v>-82</v>
      </c>
      <c r="I26" s="1740">
        <v>-61</v>
      </c>
      <c r="J26" s="1740">
        <v>-70</v>
      </c>
      <c r="K26" s="1740">
        <v>-61</v>
      </c>
      <c r="L26" s="2111"/>
      <c r="M26" s="2112"/>
      <c r="N26" s="2113"/>
      <c r="O26" s="1825">
        <f>SUM(C26:E26)</f>
        <v>-409</v>
      </c>
      <c r="P26" s="1740">
        <v>-236</v>
      </c>
      <c r="Q26" s="1740">
        <v>-310</v>
      </c>
      <c r="R26" s="1740">
        <v>-266</v>
      </c>
      <c r="S26" s="2125"/>
    </row>
    <row r="27" spans="1:19" ht="10.5" customHeight="1">
      <c r="A27" s="2109"/>
      <c r="B27" s="2110" t="s">
        <v>108</v>
      </c>
      <c r="C27" s="1822">
        <v>-76</v>
      </c>
      <c r="D27" s="1739">
        <v>-63</v>
      </c>
      <c r="E27" s="1739">
        <v>-33</v>
      </c>
      <c r="F27" s="1739">
        <v>-85</v>
      </c>
      <c r="G27" s="1739">
        <v>-107</v>
      </c>
      <c r="H27" s="1739">
        <v>-131</v>
      </c>
      <c r="I27" s="1739">
        <v>-252</v>
      </c>
      <c r="J27" s="1739">
        <v>-44</v>
      </c>
      <c r="K27" s="1739">
        <v>-327</v>
      </c>
      <c r="L27" s="2111"/>
      <c r="M27" s="2112"/>
      <c r="N27" s="2104"/>
      <c r="O27" s="1826">
        <f>SUM(C27:E27)</f>
        <v>-172</v>
      </c>
      <c r="P27" s="1739">
        <v>-490</v>
      </c>
      <c r="Q27" s="1739">
        <v>-575</v>
      </c>
      <c r="R27" s="1739">
        <v>-561</v>
      </c>
      <c r="S27" s="2125"/>
    </row>
    <row r="28" spans="1:19" ht="10.5" customHeight="1">
      <c r="A28" s="2121"/>
      <c r="B28" s="2121"/>
      <c r="C28" s="1823">
        <f>SUM(C26:C27)</f>
        <v>-205</v>
      </c>
      <c r="D28" s="1738">
        <f>SUM(D26:D27)</f>
        <v>-184</v>
      </c>
      <c r="E28" s="1738">
        <f>SUM(E26:E27)</f>
        <v>-192</v>
      </c>
      <c r="F28" s="1738">
        <f>SUM(F26:F27)</f>
        <v>-159</v>
      </c>
      <c r="G28" s="1738">
        <f>SUM(G26:G27)</f>
        <v>-200</v>
      </c>
      <c r="H28" s="1738">
        <f>SUM(H26:H27)</f>
        <v>-213</v>
      </c>
      <c r="I28" s="1738">
        <f>SUM(I26:I27)</f>
        <v>-313</v>
      </c>
      <c r="J28" s="1738">
        <f>SUM(J26:J27)</f>
        <v>-114</v>
      </c>
      <c r="K28" s="1738">
        <f>SUM(K26:K27)</f>
        <v>-388</v>
      </c>
      <c r="L28" s="2122"/>
      <c r="M28" s="2112"/>
      <c r="N28" s="2123"/>
      <c r="O28" s="1827">
        <f>SUM(O26:O27)</f>
        <v>-581</v>
      </c>
      <c r="P28" s="1738">
        <f>SUM(P26:P27)</f>
        <v>-726</v>
      </c>
      <c r="Q28" s="1738">
        <f>SUM(Q26:Q27)</f>
        <v>-885</v>
      </c>
      <c r="R28" s="1738">
        <f>SUM(R26:R27)</f>
        <v>-827</v>
      </c>
      <c r="S28" s="2124"/>
    </row>
    <row r="29" spans="1:19" ht="10.5" customHeight="1">
      <c r="A29" s="2544" t="s">
        <v>363</v>
      </c>
      <c r="B29" s="2544"/>
      <c r="C29" s="1822"/>
      <c r="D29" s="1739"/>
      <c r="E29" s="1739"/>
      <c r="F29" s="1739"/>
      <c r="G29" s="1739"/>
      <c r="H29" s="1739"/>
      <c r="I29" s="1739"/>
      <c r="J29" s="1739"/>
      <c r="K29" s="1739"/>
      <c r="L29" s="2111"/>
      <c r="M29" s="2112"/>
      <c r="N29" s="2104"/>
      <c r="O29" s="1826"/>
      <c r="P29" s="1739"/>
      <c r="Q29" s="1739"/>
      <c r="R29" s="1739"/>
      <c r="S29" s="2125"/>
    </row>
    <row r="30" spans="1:19" ht="15" customHeight="1">
      <c r="A30" s="2109"/>
      <c r="B30" s="2110" t="s">
        <v>661</v>
      </c>
      <c r="C30" s="1821">
        <v>-240</v>
      </c>
      <c r="D30" s="1740">
        <v>-233</v>
      </c>
      <c r="E30" s="1740">
        <v>-224</v>
      </c>
      <c r="F30" s="1740">
        <v>-229</v>
      </c>
      <c r="G30" s="1740">
        <v>-233</v>
      </c>
      <c r="H30" s="1740">
        <v>-230</v>
      </c>
      <c r="I30" s="1740">
        <v>-234</v>
      </c>
      <c r="J30" s="1740">
        <v>-233</v>
      </c>
      <c r="K30" s="1740">
        <v>-235</v>
      </c>
      <c r="L30" s="2111"/>
      <c r="M30" s="2112"/>
      <c r="N30" s="2113"/>
      <c r="O30" s="1825">
        <f>SUM(C30:E30)</f>
        <v>-697</v>
      </c>
      <c r="P30" s="1740">
        <v>-697</v>
      </c>
      <c r="Q30" s="1740">
        <v>-926</v>
      </c>
      <c r="R30" s="1740">
        <v>-894</v>
      </c>
      <c r="S30" s="2125"/>
    </row>
    <row r="31" spans="1:19" ht="10.5" customHeight="1">
      <c r="A31" s="2109"/>
      <c r="B31" s="2110" t="s">
        <v>108</v>
      </c>
      <c r="C31" s="1822">
        <v>-31</v>
      </c>
      <c r="D31" s="1739">
        <v>-44</v>
      </c>
      <c r="E31" s="1739">
        <v>-11</v>
      </c>
      <c r="F31" s="1739">
        <v>-39</v>
      </c>
      <c r="G31" s="1739">
        <v>-18</v>
      </c>
      <c r="H31" s="1739">
        <v>-28</v>
      </c>
      <c r="I31" s="1739">
        <v>-46</v>
      </c>
      <c r="J31" s="1739">
        <v>-124</v>
      </c>
      <c r="K31" s="1739">
        <v>-86</v>
      </c>
      <c r="L31" s="2111"/>
      <c r="M31" s="2112"/>
      <c r="N31" s="2104"/>
      <c r="O31" s="1826">
        <f>SUM(C31:E31)</f>
        <v>-86</v>
      </c>
      <c r="P31" s="1739">
        <v>-92</v>
      </c>
      <c r="Q31" s="1739">
        <v>-131</v>
      </c>
      <c r="R31" s="1739">
        <v>-259</v>
      </c>
      <c r="S31" s="2125"/>
    </row>
    <row r="32" spans="1:19" ht="10.5" customHeight="1">
      <c r="A32" s="2121"/>
      <c r="B32" s="2121"/>
      <c r="C32" s="1823">
        <f>SUM(C30:C31)</f>
        <v>-271</v>
      </c>
      <c r="D32" s="1738">
        <f>SUM(D30:D31)</f>
        <v>-277</v>
      </c>
      <c r="E32" s="1738">
        <f>SUM(E30:E31)</f>
        <v>-235</v>
      </c>
      <c r="F32" s="1738">
        <f>SUM(F30:F31)</f>
        <v>-268</v>
      </c>
      <c r="G32" s="1738">
        <f>SUM(G30:G31)</f>
        <v>-251</v>
      </c>
      <c r="H32" s="1738">
        <f>SUM(H30:H31)</f>
        <v>-258</v>
      </c>
      <c r="I32" s="1738">
        <f>SUM(I30:I31)</f>
        <v>-280</v>
      </c>
      <c r="J32" s="1738">
        <f>SUM(J30:J31)</f>
        <v>-357</v>
      </c>
      <c r="K32" s="1738">
        <f>SUM(K30:K31)</f>
        <v>-321</v>
      </c>
      <c r="L32" s="2122"/>
      <c r="M32" s="2112"/>
      <c r="N32" s="2123"/>
      <c r="O32" s="1827">
        <f>SUM(O30:O31)</f>
        <v>-783</v>
      </c>
      <c r="P32" s="1738">
        <f>SUM(P30:P31)</f>
        <v>-789</v>
      </c>
      <c r="Q32" s="1738">
        <f>SUM(Q30:Q31)</f>
        <v>-1057</v>
      </c>
      <c r="R32" s="1738">
        <f>SUM(R30:R31)</f>
        <v>-1153</v>
      </c>
      <c r="S32" s="2124"/>
    </row>
    <row r="33" spans="1:19" ht="10.5" customHeight="1">
      <c r="A33" s="2544" t="s">
        <v>364</v>
      </c>
      <c r="B33" s="2544"/>
      <c r="C33" s="1822"/>
      <c r="D33" s="1739"/>
      <c r="E33" s="1739"/>
      <c r="F33" s="1739"/>
      <c r="G33" s="1739"/>
      <c r="H33" s="1739"/>
      <c r="I33" s="1739"/>
      <c r="J33" s="1739"/>
      <c r="K33" s="1739"/>
      <c r="L33" s="2111"/>
      <c r="M33" s="2112"/>
      <c r="N33" s="2104"/>
      <c r="O33" s="1826"/>
      <c r="P33" s="1739"/>
      <c r="Q33" s="1739"/>
      <c r="R33" s="1739"/>
      <c r="S33" s="2125"/>
    </row>
    <row r="34" spans="1:19" ht="10.5" customHeight="1">
      <c r="A34" s="2109"/>
      <c r="B34" s="2110" t="s">
        <v>337</v>
      </c>
      <c r="C34" s="1821">
        <v>0</v>
      </c>
      <c r="D34" s="1740">
        <v>0</v>
      </c>
      <c r="E34" s="1740">
        <v>0</v>
      </c>
      <c r="F34" s="1740">
        <v>0</v>
      </c>
      <c r="G34" s="1740">
        <v>12</v>
      </c>
      <c r="H34" s="1740">
        <v>0</v>
      </c>
      <c r="I34" s="1740">
        <v>0</v>
      </c>
      <c r="J34" s="1740">
        <v>0</v>
      </c>
      <c r="K34" s="1740">
        <v>0</v>
      </c>
      <c r="L34" s="2111"/>
      <c r="M34" s="2112"/>
      <c r="N34" s="2113"/>
      <c r="O34" s="1825">
        <f>SUM(C34:E34)</f>
        <v>0</v>
      </c>
      <c r="P34" s="1740">
        <v>12</v>
      </c>
      <c r="Q34" s="1740">
        <v>12</v>
      </c>
      <c r="R34" s="1740">
        <v>0</v>
      </c>
      <c r="S34" s="2125"/>
    </row>
    <row r="35" spans="1:19" ht="10.5" customHeight="1">
      <c r="A35" s="2109"/>
      <c r="B35" s="2110" t="s">
        <v>108</v>
      </c>
      <c r="C35" s="1822">
        <v>0</v>
      </c>
      <c r="D35" s="1739">
        <v>0</v>
      </c>
      <c r="E35" s="1739">
        <v>0</v>
      </c>
      <c r="F35" s="1739">
        <v>0</v>
      </c>
      <c r="G35" s="1739">
        <v>93</v>
      </c>
      <c r="H35" s="1739">
        <v>0</v>
      </c>
      <c r="I35" s="1739">
        <v>0</v>
      </c>
      <c r="J35" s="1739">
        <v>0</v>
      </c>
      <c r="K35" s="1739">
        <v>0</v>
      </c>
      <c r="L35" s="2111"/>
      <c r="M35" s="2112"/>
      <c r="N35" s="2104"/>
      <c r="O35" s="1825">
        <f>SUM(C35:E35)</f>
        <v>0</v>
      </c>
      <c r="P35" s="1740">
        <v>93</v>
      </c>
      <c r="Q35" s="1740">
        <v>93</v>
      </c>
      <c r="R35" s="1740">
        <v>0</v>
      </c>
      <c r="S35" s="2125"/>
    </row>
    <row r="36" spans="1:19" ht="10.5" customHeight="1">
      <c r="A36" s="2121"/>
      <c r="B36" s="2121"/>
      <c r="C36" s="1823">
        <f>SUM(C34:C35)</f>
        <v>0</v>
      </c>
      <c r="D36" s="1738">
        <f>SUM(D34:D35)</f>
        <v>0</v>
      </c>
      <c r="E36" s="1738">
        <f>SUM(E34:E35)</f>
        <v>0</v>
      </c>
      <c r="F36" s="1738">
        <f>SUM(F34:F35)</f>
        <v>0</v>
      </c>
      <c r="G36" s="1738">
        <f>SUM(G34:G35)</f>
        <v>105</v>
      </c>
      <c r="H36" s="1738">
        <f>SUM(H34:H35)</f>
        <v>0</v>
      </c>
      <c r="I36" s="1738">
        <f>SUM(I34:I35)</f>
        <v>0</v>
      </c>
      <c r="J36" s="1738">
        <f>SUM(J34:J35)</f>
        <v>0</v>
      </c>
      <c r="K36" s="1738">
        <f>SUM(K34:K35)</f>
        <v>0</v>
      </c>
      <c r="L36" s="2122"/>
      <c r="M36" s="2112"/>
      <c r="N36" s="2123"/>
      <c r="O36" s="1827">
        <f>SUM(O34:O35)</f>
        <v>0</v>
      </c>
      <c r="P36" s="1738">
        <f>SUM(P34:P35)</f>
        <v>105</v>
      </c>
      <c r="Q36" s="1738">
        <f>SUM(Q34:Q35)</f>
        <v>105</v>
      </c>
      <c r="R36" s="1738">
        <f>SUM(R34:R35)</f>
        <v>0</v>
      </c>
      <c r="S36" s="2124"/>
    </row>
    <row r="37" spans="1:19" ht="10.5" customHeight="1">
      <c r="A37" s="2544" t="s">
        <v>365</v>
      </c>
      <c r="B37" s="2544"/>
      <c r="C37" s="1822"/>
      <c r="D37" s="1739"/>
      <c r="E37" s="1739"/>
      <c r="F37" s="1739"/>
      <c r="G37" s="1739"/>
      <c r="H37" s="1739"/>
      <c r="I37" s="1739"/>
      <c r="J37" s="1739"/>
      <c r="K37" s="1739"/>
      <c r="L37" s="2111"/>
      <c r="M37" s="2112"/>
      <c r="N37" s="2104"/>
      <c r="O37" s="1826"/>
      <c r="P37" s="1739"/>
      <c r="Q37" s="1739"/>
      <c r="R37" s="1739"/>
      <c r="S37" s="2125"/>
    </row>
    <row r="38" spans="1:19" ht="10.5" customHeight="1">
      <c r="A38" s="2109"/>
      <c r="B38" s="2110" t="s">
        <v>337</v>
      </c>
      <c r="C38" s="1821">
        <v>3</v>
      </c>
      <c r="D38" s="1740">
        <v>9</v>
      </c>
      <c r="E38" s="1740">
        <v>-13</v>
      </c>
      <c r="F38" s="1740">
        <v>11</v>
      </c>
      <c r="G38" s="1740">
        <v>-26</v>
      </c>
      <c r="H38" s="1740">
        <v>14</v>
      </c>
      <c r="I38" s="1740">
        <v>-9</v>
      </c>
      <c r="J38" s="1740">
        <v>9</v>
      </c>
      <c r="K38" s="1740">
        <v>13</v>
      </c>
      <c r="L38" s="2111"/>
      <c r="M38" s="2112"/>
      <c r="N38" s="2113"/>
      <c r="O38" s="1825">
        <f>SUM(C38:E38)</f>
        <v>-1</v>
      </c>
      <c r="P38" s="1740">
        <v>-21</v>
      </c>
      <c r="Q38" s="1740">
        <v>-10</v>
      </c>
      <c r="R38" s="1740">
        <v>10</v>
      </c>
      <c r="S38" s="2125"/>
    </row>
    <row r="39" spans="1:19" ht="10.5" customHeight="1">
      <c r="A39" s="2109"/>
      <c r="B39" s="2110" t="s">
        <v>108</v>
      </c>
      <c r="C39" s="1822">
        <v>6</v>
      </c>
      <c r="D39" s="1739">
        <v>19</v>
      </c>
      <c r="E39" s="1739">
        <v>-24</v>
      </c>
      <c r="F39" s="1739">
        <v>19</v>
      </c>
      <c r="G39" s="1739">
        <v>-40</v>
      </c>
      <c r="H39" s="1739">
        <v>20</v>
      </c>
      <c r="I39" s="1739">
        <v>-15</v>
      </c>
      <c r="J39" s="1739">
        <v>16</v>
      </c>
      <c r="K39" s="1739">
        <v>22</v>
      </c>
      <c r="L39" s="2111"/>
      <c r="M39" s="2112"/>
      <c r="N39" s="2104"/>
      <c r="O39" s="1826">
        <f>SUM(C39:E39)</f>
        <v>1</v>
      </c>
      <c r="P39" s="1739">
        <v>-35</v>
      </c>
      <c r="Q39" s="1739">
        <v>-16</v>
      </c>
      <c r="R39" s="1739">
        <v>28</v>
      </c>
      <c r="S39" s="2125"/>
    </row>
    <row r="40" spans="1:19" ht="10.5" customHeight="1">
      <c r="A40" s="2121"/>
      <c r="B40" s="2121"/>
      <c r="C40" s="1823">
        <f>SUM(C38:C39)</f>
        <v>9</v>
      </c>
      <c r="D40" s="1738">
        <f>SUM(D38:D39)</f>
        <v>28</v>
      </c>
      <c r="E40" s="1738">
        <f>SUM(E38:E39)</f>
        <v>-37</v>
      </c>
      <c r="F40" s="1738">
        <f>SUM(F38:F39)</f>
        <v>30</v>
      </c>
      <c r="G40" s="1738">
        <f>SUM(G38:G39)</f>
        <v>-66</v>
      </c>
      <c r="H40" s="1738">
        <f>SUM(H38:H39)</f>
        <v>34</v>
      </c>
      <c r="I40" s="1738">
        <f>SUM(I38:I39)</f>
        <v>-24</v>
      </c>
      <c r="J40" s="1738">
        <f>SUM(J38:J39)</f>
        <v>25</v>
      </c>
      <c r="K40" s="1738">
        <f>SUM(K38:K39)</f>
        <v>35</v>
      </c>
      <c r="L40" s="2122"/>
      <c r="M40" s="2112"/>
      <c r="N40" s="2123"/>
      <c r="O40" s="1827">
        <f>SUM(O38:O39)</f>
        <v>0</v>
      </c>
      <c r="P40" s="1738">
        <f>SUM(P38:P39)</f>
        <v>-56</v>
      </c>
      <c r="Q40" s="1738">
        <f>SUM(Q38:Q39)</f>
        <v>-26</v>
      </c>
      <c r="R40" s="1738">
        <f>SUM(R38:R39)</f>
        <v>38</v>
      </c>
      <c r="S40" s="2124"/>
    </row>
    <row r="41" spans="1:19" ht="10.5" customHeight="1">
      <c r="A41" s="2544" t="s">
        <v>366</v>
      </c>
      <c r="B41" s="2544"/>
      <c r="C41" s="1822"/>
      <c r="D41" s="1739"/>
      <c r="E41" s="1739"/>
      <c r="F41" s="1739"/>
      <c r="G41" s="1739"/>
      <c r="H41" s="1739"/>
      <c r="I41" s="1739"/>
      <c r="J41" s="1739"/>
      <c r="K41" s="1739"/>
      <c r="L41" s="2111"/>
      <c r="M41" s="2112"/>
      <c r="N41" s="2104"/>
      <c r="O41" s="1826"/>
      <c r="P41" s="1739"/>
      <c r="Q41" s="1739"/>
      <c r="R41" s="1739"/>
      <c r="S41" s="2125"/>
    </row>
    <row r="42" spans="1:19" ht="10.5" customHeight="1">
      <c r="A42" s="2109"/>
      <c r="B42" s="2110" t="s">
        <v>337</v>
      </c>
      <c r="C42" s="1821">
        <f>C38+C34+C30+C26+C22+C18+C10</f>
        <v>871</v>
      </c>
      <c r="D42" s="1740">
        <f>D38+D34+D30+D26+D22+D18+D10</f>
        <v>883</v>
      </c>
      <c r="E42" s="1740">
        <f>E38+E34+E30+E26+E22+E18+E10</f>
        <v>845</v>
      </c>
      <c r="F42" s="1740">
        <f>F38+F34+F30+F26+F22+F18+F8</f>
        <v>684</v>
      </c>
      <c r="G42" s="1740">
        <f>G38+G34+G30+G26+G22+G18+G8</f>
        <v>690</v>
      </c>
      <c r="H42" s="1740">
        <f>H38+H34+H30+H26+H22+H18+H8</f>
        <v>729</v>
      </c>
      <c r="I42" s="1740">
        <f>I38+I34+I30+I26+I22+I18+I8</f>
        <v>714</v>
      </c>
      <c r="J42" s="1740">
        <f>J38+J34+J30+J26+J22+J18+J8</f>
        <v>707</v>
      </c>
      <c r="K42" s="1740">
        <f>K38+K34+K30+K26+K22+K18+K8</f>
        <v>703</v>
      </c>
      <c r="L42" s="2111"/>
      <c r="M42" s="2112"/>
      <c r="N42" s="2113"/>
      <c r="O42" s="1825">
        <f>O38+O34+O30+O26+O22+O18+O10</f>
        <v>871</v>
      </c>
      <c r="P42" s="1740">
        <f>P38+P34+P30+P26+P22+P18+P8</f>
        <v>690</v>
      </c>
      <c r="Q42" s="1740">
        <f>Q38+Q34+Q30+Q26+Q22+Q18+Q8</f>
        <v>684</v>
      </c>
      <c r="R42" s="1740">
        <f>R38+R34+R30+R26+R22+R18+R8</f>
        <v>707</v>
      </c>
      <c r="S42" s="2125"/>
    </row>
    <row r="43" spans="1:19" ht="10.5" customHeight="1">
      <c r="A43" s="2109"/>
      <c r="B43" s="2110" t="s">
        <v>108</v>
      </c>
      <c r="C43" s="1822">
        <f>C39+C35+C31+C27+C23+C19+C15</f>
        <v>781</v>
      </c>
      <c r="D43" s="1739">
        <f>D39+D35+D31+D27+D23+D19+D15</f>
        <v>640</v>
      </c>
      <c r="E43" s="1742">
        <f>E39+E35+E31+E27+E23+E19+E15</f>
        <v>629</v>
      </c>
      <c r="F43" s="1742">
        <f>F39+F35+F31+F27+F23+F19+F13</f>
        <v>626</v>
      </c>
      <c r="G43" s="1742">
        <f>G39+G35+G31+G27+G23+G19+G13</f>
        <v>654</v>
      </c>
      <c r="H43" s="1742">
        <f>H39+H35+H31+H27+H23+H19+H13</f>
        <v>604</v>
      </c>
      <c r="I43" s="1742">
        <f>I39+I35+I31+I27+I23+I19+I13</f>
        <v>704</v>
      </c>
      <c r="J43" s="1742">
        <f>J39+J35+J31+J27+J23+J19+J13</f>
        <v>951</v>
      </c>
      <c r="K43" s="1742">
        <f>K39+K35+K31+K27+K23+K19+K13</f>
        <v>1035</v>
      </c>
      <c r="L43" s="2111"/>
      <c r="M43" s="2112"/>
      <c r="N43" s="2104"/>
      <c r="O43" s="1828">
        <f>O39+O35+O31+O27+O23+O19+O15</f>
        <v>781</v>
      </c>
      <c r="P43" s="1742">
        <f>P39+P35+P31+P27+P23+P19+P13</f>
        <v>654</v>
      </c>
      <c r="Q43" s="1742">
        <f>Q39+Q35+Q31+Q27+Q23+Q19+Q13</f>
        <v>626</v>
      </c>
      <c r="R43" s="1742">
        <f>R39+R35+R31+R27+R23+R19+R13</f>
        <v>951</v>
      </c>
      <c r="S43" s="2125"/>
    </row>
    <row r="44" spans="1:19" ht="10.5" customHeight="1">
      <c r="A44" s="2126"/>
      <c r="B44" s="2126"/>
      <c r="C44" s="1823">
        <f>SUM(C42:C43)</f>
        <v>1652</v>
      </c>
      <c r="D44" s="1738">
        <f>SUM(D42:D43)</f>
        <v>1523</v>
      </c>
      <c r="E44" s="1738">
        <f>SUM(E42:E43)</f>
        <v>1474</v>
      </c>
      <c r="F44" s="1738">
        <f>SUM(F42:F43)</f>
        <v>1310</v>
      </c>
      <c r="G44" s="1738">
        <f>SUM(G42:G43)</f>
        <v>1344</v>
      </c>
      <c r="H44" s="1738">
        <f>SUM(H42:H43)</f>
        <v>1333</v>
      </c>
      <c r="I44" s="1738">
        <f>SUM(I42:I43)</f>
        <v>1418</v>
      </c>
      <c r="J44" s="1738">
        <f>SUM(J42:J43)</f>
        <v>1658</v>
      </c>
      <c r="K44" s="1738">
        <f>SUM(K42:K43)</f>
        <v>1738</v>
      </c>
      <c r="L44" s="2122"/>
      <c r="M44" s="2112"/>
      <c r="N44" s="2123"/>
      <c r="O44" s="1827">
        <f>SUM(O42:O43)</f>
        <v>1652</v>
      </c>
      <c r="P44" s="1738">
        <f>SUM(P42:P43)</f>
        <v>1344</v>
      </c>
      <c r="Q44" s="1738">
        <f>SUM(Q42:Q43)</f>
        <v>1310</v>
      </c>
      <c r="R44" s="1738">
        <f>SUM(R42:R43)</f>
        <v>1658</v>
      </c>
      <c r="S44" s="2127"/>
    </row>
    <row r="45" spans="1:19" s="1216" customFormat="1" ht="5.25" customHeight="1">
      <c r="A45" s="2549" t="s">
        <v>367</v>
      </c>
      <c r="B45" s="2549"/>
      <c r="C45" s="2549"/>
      <c r="D45" s="2549"/>
      <c r="E45" s="2549"/>
      <c r="F45" s="2549"/>
      <c r="G45" s="2549"/>
      <c r="H45" s="2549"/>
      <c r="I45" s="2549"/>
      <c r="J45" s="2549"/>
      <c r="K45" s="2549"/>
      <c r="L45" s="2549"/>
      <c r="M45" s="2549"/>
      <c r="N45" s="2549"/>
      <c r="O45" s="2549"/>
      <c r="P45" s="2549"/>
      <c r="Q45" s="2549"/>
      <c r="R45" s="2549"/>
      <c r="S45" s="2549"/>
    </row>
    <row r="46" spans="1:19" ht="44.25" customHeight="1">
      <c r="A46" s="2128" t="s">
        <v>154</v>
      </c>
      <c r="B46" s="2546" t="s">
        <v>823</v>
      </c>
      <c r="C46" s="2547"/>
      <c r="D46" s="2547"/>
      <c r="E46" s="2547"/>
      <c r="F46" s="2547"/>
      <c r="G46" s="2547"/>
      <c r="H46" s="2547"/>
      <c r="I46" s="2547"/>
      <c r="J46" s="2547"/>
      <c r="K46" s="2547"/>
      <c r="L46" s="2547"/>
      <c r="M46" s="2547"/>
      <c r="N46" s="2547"/>
      <c r="O46" s="2547"/>
      <c r="P46" s="2547"/>
      <c r="Q46" s="2547"/>
      <c r="R46" s="2547"/>
      <c r="S46" s="2547"/>
    </row>
    <row r="47" spans="1:19" ht="15.75" customHeight="1">
      <c r="A47" s="2128" t="s">
        <v>368</v>
      </c>
      <c r="B47" s="2546" t="s">
        <v>724</v>
      </c>
      <c r="C47" s="2546"/>
      <c r="D47" s="2546"/>
      <c r="E47" s="2546"/>
      <c r="F47" s="2546"/>
      <c r="G47" s="2546"/>
      <c r="H47" s="2546"/>
      <c r="I47" s="2546"/>
      <c r="J47" s="2546"/>
      <c r="K47" s="2546"/>
      <c r="L47" s="2546"/>
      <c r="M47" s="2546"/>
      <c r="N47" s="2546"/>
      <c r="O47" s="2546"/>
      <c r="P47" s="2546"/>
      <c r="Q47" s="2546"/>
      <c r="R47" s="2546"/>
      <c r="S47" s="2546"/>
    </row>
    <row r="48" spans="1:19" ht="7.5" customHeight="1">
      <c r="A48" s="1217" t="s">
        <v>369</v>
      </c>
      <c r="B48" s="2545" t="s">
        <v>370</v>
      </c>
      <c r="C48" s="2545"/>
      <c r="D48" s="2545"/>
      <c r="E48" s="2545"/>
      <c r="F48" s="2545"/>
      <c r="G48" s="2545"/>
      <c r="H48" s="2545"/>
      <c r="I48" s="2545"/>
      <c r="J48" s="2545"/>
      <c r="K48" s="2545"/>
      <c r="L48" s="2545"/>
      <c r="M48" s="2545"/>
      <c r="N48" s="2545"/>
      <c r="O48" s="2545"/>
      <c r="P48" s="2545"/>
      <c r="Q48" s="2545"/>
      <c r="R48" s="2545"/>
      <c r="S48" s="2545"/>
    </row>
    <row r="49" spans="1:19" ht="9" customHeight="1">
      <c r="A49" s="1218" t="s">
        <v>223</v>
      </c>
      <c r="B49" s="2545" t="s">
        <v>529</v>
      </c>
      <c r="C49" s="2545"/>
      <c r="D49" s="2545"/>
      <c r="E49" s="2545"/>
      <c r="F49" s="2545"/>
      <c r="G49" s="2545"/>
      <c r="H49" s="2545"/>
      <c r="I49" s="2545"/>
      <c r="J49" s="2545"/>
      <c r="K49" s="2545"/>
      <c r="L49" s="2545"/>
      <c r="M49" s="2545"/>
      <c r="N49" s="2545"/>
      <c r="O49" s="2545"/>
      <c r="P49" s="2545"/>
      <c r="Q49" s="2545"/>
      <c r="R49" s="2545"/>
      <c r="S49" s="2545"/>
    </row>
  </sheetData>
  <sheetProtection/>
  <mergeCells count="17">
    <mergeCell ref="A45:S45"/>
    <mergeCell ref="A1:S1"/>
    <mergeCell ref="A37:B37"/>
    <mergeCell ref="A17:B17"/>
    <mergeCell ref="B49:S49"/>
    <mergeCell ref="B48:S48"/>
    <mergeCell ref="B47:S47"/>
    <mergeCell ref="A2:S2"/>
    <mergeCell ref="A3:B3"/>
    <mergeCell ref="B46:S46"/>
    <mergeCell ref="D3:K3"/>
    <mergeCell ref="A6:B6"/>
    <mergeCell ref="A21:B21"/>
    <mergeCell ref="A25:B25"/>
    <mergeCell ref="A29:B29"/>
    <mergeCell ref="A41:B41"/>
    <mergeCell ref="A33:B33"/>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19" min="2" max="45" man="1"/>
  </colBreaks>
</worksheet>
</file>

<file path=xl/worksheets/sheet32.xml><?xml version="1.0" encoding="utf-8"?>
<worksheet xmlns="http://schemas.openxmlformats.org/spreadsheetml/2006/main" xmlns:r="http://schemas.openxmlformats.org/officeDocument/2006/relationships">
  <dimension ref="A1:T25"/>
  <sheetViews>
    <sheetView zoomScalePageLayoutView="0" workbookViewId="0" topLeftCell="A1">
      <selection activeCell="O14" sqref="O14"/>
    </sheetView>
  </sheetViews>
  <sheetFormatPr defaultColWidth="9.140625" defaultRowHeight="12.75"/>
  <cols>
    <col min="1" max="1" width="2.57421875" style="1219" customWidth="1"/>
    <col min="2" max="2" width="48.7109375" style="1219" customWidth="1"/>
    <col min="3" max="3" width="6.00390625" style="1220" customWidth="1"/>
    <col min="4" max="4" width="6.00390625" style="1221" customWidth="1"/>
    <col min="5" max="11" width="6.00390625" style="1219" customWidth="1"/>
    <col min="12" max="12" width="1.28515625" style="1219" customWidth="1"/>
    <col min="13" max="13" width="1.7109375" style="1221" customWidth="1"/>
    <col min="14" max="14" width="1.28515625" style="1221" customWidth="1"/>
    <col min="15" max="18" width="6.00390625" style="1219" customWidth="1"/>
    <col min="19" max="19" width="1.28515625" style="1219" customWidth="1"/>
    <col min="20" max="21" width="9.140625" style="1219" customWidth="1"/>
    <col min="22" max="22" width="9.140625" style="1222" customWidth="1"/>
    <col min="23" max="23" width="9.140625" style="1219" customWidth="1"/>
    <col min="24" max="16384" width="9.140625" style="1219" customWidth="1"/>
  </cols>
  <sheetData>
    <row r="1" spans="1:19" ht="15" customHeight="1">
      <c r="A1" s="2352" t="s">
        <v>386</v>
      </c>
      <c r="B1" s="2352"/>
      <c r="C1" s="2352"/>
      <c r="D1" s="2352"/>
      <c r="E1" s="2352"/>
      <c r="F1" s="2352"/>
      <c r="G1" s="2352"/>
      <c r="H1" s="2352"/>
      <c r="I1" s="2352"/>
      <c r="J1" s="2352"/>
      <c r="K1" s="2352"/>
      <c r="L1" s="2352"/>
      <c r="M1" s="2352"/>
      <c r="N1" s="2352"/>
      <c r="O1" s="2352"/>
      <c r="P1" s="2352"/>
      <c r="Q1" s="2352"/>
      <c r="R1" s="2352"/>
      <c r="S1" s="2352"/>
    </row>
    <row r="2" spans="1:19" s="1207" customFormat="1" ht="12" customHeight="1">
      <c r="A2" s="2454"/>
      <c r="B2" s="2454"/>
      <c r="C2" s="2454"/>
      <c r="D2" s="2454"/>
      <c r="E2" s="2454"/>
      <c r="F2" s="2454"/>
      <c r="G2" s="2454"/>
      <c r="H2" s="2454"/>
      <c r="I2" s="2454"/>
      <c r="J2" s="2454"/>
      <c r="K2" s="2454"/>
      <c r="L2" s="2454"/>
      <c r="M2" s="2454"/>
      <c r="N2" s="2454"/>
      <c r="O2" s="2454"/>
      <c r="P2" s="2454"/>
      <c r="Q2" s="2454"/>
      <c r="R2" s="2454"/>
      <c r="S2" s="2454"/>
    </row>
    <row r="3" spans="1:19" s="1304" customFormat="1" ht="11.25" customHeight="1">
      <c r="A3" s="2298" t="s">
        <v>511</v>
      </c>
      <c r="B3" s="2298"/>
      <c r="C3" s="260"/>
      <c r="D3" s="2473"/>
      <c r="E3" s="2473"/>
      <c r="F3" s="2473"/>
      <c r="G3" s="2473"/>
      <c r="H3" s="2473"/>
      <c r="I3" s="2473"/>
      <c r="J3" s="2473"/>
      <c r="K3" s="2473"/>
      <c r="L3" s="1305"/>
      <c r="M3" s="1306"/>
      <c r="N3" s="1307"/>
      <c r="O3" s="1647" t="s">
        <v>740</v>
      </c>
      <c r="P3" s="218" t="s">
        <v>22</v>
      </c>
      <c r="Q3" s="218" t="s">
        <v>22</v>
      </c>
      <c r="R3" s="218" t="s">
        <v>23</v>
      </c>
      <c r="S3" s="1308"/>
    </row>
    <row r="4" spans="1:19" s="1304" customFormat="1" ht="11.25" customHeight="1">
      <c r="A4" s="220"/>
      <c r="B4" s="220"/>
      <c r="C4" s="222" t="s">
        <v>838</v>
      </c>
      <c r="D4" s="223" t="s">
        <v>733</v>
      </c>
      <c r="E4" s="223" t="s">
        <v>238</v>
      </c>
      <c r="F4" s="223" t="s">
        <v>512</v>
      </c>
      <c r="G4" s="223" t="s">
        <v>513</v>
      </c>
      <c r="H4" s="223" t="s">
        <v>514</v>
      </c>
      <c r="I4" s="223" t="s">
        <v>515</v>
      </c>
      <c r="J4" s="223" t="s">
        <v>516</v>
      </c>
      <c r="K4" s="223" t="s">
        <v>517</v>
      </c>
      <c r="L4" s="1309"/>
      <c r="M4" s="1310"/>
      <c r="N4" s="473"/>
      <c r="O4" s="1648" t="s">
        <v>837</v>
      </c>
      <c r="P4" s="223" t="s">
        <v>837</v>
      </c>
      <c r="Q4" s="223" t="s">
        <v>24</v>
      </c>
      <c r="R4" s="223" t="s">
        <v>24</v>
      </c>
      <c r="S4" s="1311"/>
    </row>
    <row r="5" spans="1:19" ht="11.25" customHeight="1">
      <c r="A5" s="1312"/>
      <c r="B5" s="1312"/>
      <c r="C5" s="241"/>
      <c r="D5" s="241"/>
      <c r="E5" s="241"/>
      <c r="F5" s="241"/>
      <c r="G5" s="241"/>
      <c r="H5" s="241"/>
      <c r="I5" s="241"/>
      <c r="J5" s="241"/>
      <c r="K5" s="241"/>
      <c r="L5" s="1313"/>
      <c r="M5" s="1313"/>
      <c r="N5" s="241"/>
      <c r="O5" s="1680"/>
      <c r="P5" s="506"/>
      <c r="Q5" s="506"/>
      <c r="R5" s="539"/>
      <c r="S5" s="1314"/>
    </row>
    <row r="6" spans="1:19" ht="11.25" customHeight="1">
      <c r="A6" s="2552" t="s">
        <v>387</v>
      </c>
      <c r="B6" s="2552"/>
      <c r="C6" s="1908" t="s">
        <v>223</v>
      </c>
      <c r="D6" s="697" t="s">
        <v>223</v>
      </c>
      <c r="E6" s="697">
        <v>1737</v>
      </c>
      <c r="F6" s="993">
        <v>1720</v>
      </c>
      <c r="G6" s="993">
        <v>1753</v>
      </c>
      <c r="H6" s="993">
        <v>1761</v>
      </c>
      <c r="I6" s="993">
        <v>1813</v>
      </c>
      <c r="J6" s="993">
        <v>1896</v>
      </c>
      <c r="K6" s="993">
        <v>1918</v>
      </c>
      <c r="L6" s="1315"/>
      <c r="M6" s="1209"/>
      <c r="N6" s="994"/>
      <c r="O6" s="1909">
        <v>1737</v>
      </c>
      <c r="P6" s="993">
        <v>1813</v>
      </c>
      <c r="Q6" s="993">
        <v>1813</v>
      </c>
      <c r="R6" s="993">
        <v>1762</v>
      </c>
      <c r="S6" s="1316"/>
    </row>
    <row r="7" spans="1:19" ht="11.25" customHeight="1">
      <c r="A7" s="2376" t="s">
        <v>786</v>
      </c>
      <c r="B7" s="2376"/>
      <c r="C7" s="1824" t="s">
        <v>223</v>
      </c>
      <c r="D7" s="487" t="s">
        <v>223</v>
      </c>
      <c r="E7" s="487">
        <v>63</v>
      </c>
      <c r="F7" s="253" t="s">
        <v>223</v>
      </c>
      <c r="G7" s="253" t="s">
        <v>223</v>
      </c>
      <c r="H7" s="253" t="s">
        <v>223</v>
      </c>
      <c r="I7" s="253" t="s">
        <v>223</v>
      </c>
      <c r="J7" s="253" t="s">
        <v>223</v>
      </c>
      <c r="K7" s="253" t="s">
        <v>223</v>
      </c>
      <c r="L7" s="1210"/>
      <c r="M7" s="1209"/>
      <c r="N7" s="488"/>
      <c r="O7" s="1828">
        <v>63</v>
      </c>
      <c r="P7" s="253" t="s">
        <v>223</v>
      </c>
      <c r="Q7" s="253" t="s">
        <v>223</v>
      </c>
      <c r="R7" s="253" t="s">
        <v>223</v>
      </c>
      <c r="S7" s="1211"/>
    </row>
    <row r="8" spans="1:19" ht="11.25" customHeight="1">
      <c r="A8" s="2384" t="s">
        <v>200</v>
      </c>
      <c r="B8" s="2384"/>
      <c r="C8" s="1821">
        <f>D14</f>
        <v>1728</v>
      </c>
      <c r="D8" s="280">
        <v>1727</v>
      </c>
      <c r="E8" s="280">
        <v>1800</v>
      </c>
      <c r="F8" s="239" t="s">
        <v>223</v>
      </c>
      <c r="G8" s="239" t="s">
        <v>223</v>
      </c>
      <c r="H8" s="239" t="s">
        <v>223</v>
      </c>
      <c r="I8" s="239" t="s">
        <v>223</v>
      </c>
      <c r="J8" s="239" t="s">
        <v>223</v>
      </c>
      <c r="K8" s="239" t="s">
        <v>223</v>
      </c>
      <c r="L8" s="1208"/>
      <c r="M8" s="1209"/>
      <c r="N8" s="482"/>
      <c r="O8" s="1825">
        <v>1800</v>
      </c>
      <c r="P8" s="239" t="s">
        <v>223</v>
      </c>
      <c r="Q8" s="239" t="s">
        <v>223</v>
      </c>
      <c r="R8" s="239" t="s">
        <v>223</v>
      </c>
      <c r="S8" s="1212"/>
    </row>
    <row r="9" spans="1:19" ht="11.25" customHeight="1">
      <c r="A9" s="483"/>
      <c r="B9" s="789" t="s">
        <v>388</v>
      </c>
      <c r="C9" s="1881">
        <v>-271</v>
      </c>
      <c r="D9" s="486">
        <v>-277</v>
      </c>
      <c r="E9" s="486">
        <v>-235</v>
      </c>
      <c r="F9" s="244">
        <v>-268</v>
      </c>
      <c r="G9" s="244">
        <v>-251</v>
      </c>
      <c r="H9" s="244">
        <v>-258</v>
      </c>
      <c r="I9" s="244">
        <v>-280</v>
      </c>
      <c r="J9" s="244">
        <v>-357</v>
      </c>
      <c r="K9" s="244">
        <v>-321</v>
      </c>
      <c r="L9" s="1208"/>
      <c r="M9" s="1209"/>
      <c r="N9" s="511"/>
      <c r="O9" s="1870">
        <f>SUM(C9:E9)</f>
        <v>-783</v>
      </c>
      <c r="P9" s="244">
        <v>-789</v>
      </c>
      <c r="Q9" s="244">
        <v>-1057</v>
      </c>
      <c r="R9" s="244">
        <v>-1153</v>
      </c>
      <c r="S9" s="1174"/>
    </row>
    <row r="10" spans="1:20" ht="11.25" customHeight="1">
      <c r="A10" s="2249"/>
      <c r="B10" s="2250" t="s">
        <v>389</v>
      </c>
      <c r="C10" s="1881">
        <v>47</v>
      </c>
      <c r="D10" s="1741">
        <v>47</v>
      </c>
      <c r="E10" s="1741">
        <v>48</v>
      </c>
      <c r="F10" s="1741">
        <v>48</v>
      </c>
      <c r="G10" s="1741">
        <v>48</v>
      </c>
      <c r="H10" s="1741">
        <v>50</v>
      </c>
      <c r="I10" s="1741">
        <v>47</v>
      </c>
      <c r="J10" s="1741">
        <v>44</v>
      </c>
      <c r="K10" s="1741">
        <v>46</v>
      </c>
      <c r="L10" s="2111"/>
      <c r="M10" s="2112"/>
      <c r="N10" s="2251"/>
      <c r="O10" s="1870">
        <f>SUM(C10:E10)</f>
        <v>142</v>
      </c>
      <c r="P10" s="1741">
        <v>145</v>
      </c>
      <c r="Q10" s="1741">
        <v>193</v>
      </c>
      <c r="R10" s="1741">
        <v>183</v>
      </c>
      <c r="S10" s="2125"/>
      <c r="T10" s="2252"/>
    </row>
    <row r="11" spans="1:20" ht="11.25" customHeight="1">
      <c r="A11" s="2249"/>
      <c r="B11" s="2250" t="s">
        <v>468</v>
      </c>
      <c r="C11" s="1881">
        <v>241</v>
      </c>
      <c r="D11" s="1741">
        <v>212</v>
      </c>
      <c r="E11" s="1741">
        <v>153</v>
      </c>
      <c r="F11" s="1741">
        <v>229</v>
      </c>
      <c r="G11" s="1741">
        <v>209</v>
      </c>
      <c r="H11" s="1741">
        <v>179</v>
      </c>
      <c r="I11" s="1741">
        <v>212</v>
      </c>
      <c r="J11" s="1741">
        <v>222</v>
      </c>
      <c r="K11" s="1741">
        <v>243</v>
      </c>
      <c r="L11" s="2111"/>
      <c r="M11" s="2112"/>
      <c r="N11" s="2251"/>
      <c r="O11" s="1870">
        <f>SUM(C11:E11)</f>
        <v>606</v>
      </c>
      <c r="P11" s="1741">
        <v>600</v>
      </c>
      <c r="Q11" s="1741">
        <v>829</v>
      </c>
      <c r="R11" s="1741">
        <v>1051</v>
      </c>
      <c r="S11" s="2125"/>
      <c r="T11" s="2252"/>
    </row>
    <row r="12" spans="1:20" ht="11.25" customHeight="1">
      <c r="A12" s="2249"/>
      <c r="B12" s="2250" t="s">
        <v>390</v>
      </c>
      <c r="C12" s="1881">
        <v>-7</v>
      </c>
      <c r="D12" s="1741">
        <v>-6</v>
      </c>
      <c r="E12" s="1741">
        <v>-5</v>
      </c>
      <c r="F12" s="1741">
        <v>-5</v>
      </c>
      <c r="G12" s="1741">
        <v>-7</v>
      </c>
      <c r="H12" s="1741">
        <v>-6</v>
      </c>
      <c r="I12" s="1741">
        <v>-8</v>
      </c>
      <c r="J12" s="1741">
        <v>-9</v>
      </c>
      <c r="K12" s="1741">
        <v>-9</v>
      </c>
      <c r="L12" s="2111"/>
      <c r="M12" s="2112"/>
      <c r="N12" s="2251"/>
      <c r="O12" s="1870">
        <f>SUM(C12:E12)</f>
        <v>-18</v>
      </c>
      <c r="P12" s="1741">
        <v>-21</v>
      </c>
      <c r="Q12" s="1741">
        <v>-26</v>
      </c>
      <c r="R12" s="1741">
        <v>-29</v>
      </c>
      <c r="S12" s="2125"/>
      <c r="T12" s="2252"/>
    </row>
    <row r="13" spans="1:20" ht="11.25" customHeight="1">
      <c r="A13" s="2249"/>
      <c r="B13" s="2250" t="s">
        <v>391</v>
      </c>
      <c r="C13" s="1831">
        <v>6</v>
      </c>
      <c r="D13" s="2195">
        <v>25</v>
      </c>
      <c r="E13" s="2195">
        <v>-34</v>
      </c>
      <c r="F13" s="2195">
        <v>13</v>
      </c>
      <c r="G13" s="2195">
        <v>-32</v>
      </c>
      <c r="H13" s="2195">
        <v>27</v>
      </c>
      <c r="I13" s="2195">
        <v>-23</v>
      </c>
      <c r="J13" s="2195">
        <v>17</v>
      </c>
      <c r="K13" s="2195">
        <v>19</v>
      </c>
      <c r="L13" s="2253"/>
      <c r="M13" s="2254"/>
      <c r="N13" s="2255"/>
      <c r="O13" s="1937">
        <f>SUM(C13:E13)</f>
        <v>-3</v>
      </c>
      <c r="P13" s="2178">
        <v>-28</v>
      </c>
      <c r="Q13" s="2178">
        <v>-15</v>
      </c>
      <c r="R13" s="2178">
        <v>-1</v>
      </c>
      <c r="S13" s="2125"/>
      <c r="T13" s="2252"/>
    </row>
    <row r="14" spans="1:20" ht="11.25" customHeight="1">
      <c r="A14" s="2544" t="s">
        <v>711</v>
      </c>
      <c r="B14" s="2544"/>
      <c r="C14" s="1936">
        <f>SUM(C8:C13)</f>
        <v>1744</v>
      </c>
      <c r="D14" s="2256">
        <f>SUM(D8:D13)</f>
        <v>1728</v>
      </c>
      <c r="E14" s="2256">
        <f>SUM(E8:E13)</f>
        <v>1727</v>
      </c>
      <c r="F14" s="2256">
        <f>SUM(F8:F13)+F6</f>
        <v>1737</v>
      </c>
      <c r="G14" s="2256">
        <f>SUM(G8:G13)+G6</f>
        <v>1720</v>
      </c>
      <c r="H14" s="2256">
        <f>SUM(H8:H13)+H6</f>
        <v>1753</v>
      </c>
      <c r="I14" s="2256">
        <f>SUM(I8:I13)+I6</f>
        <v>1761</v>
      </c>
      <c r="J14" s="2256">
        <f>SUM(J8:J13)+J6</f>
        <v>1813</v>
      </c>
      <c r="K14" s="2256">
        <f>SUM(K8:K13)+K6</f>
        <v>1896</v>
      </c>
      <c r="L14" s="2257"/>
      <c r="M14" s="2254"/>
      <c r="N14" s="2258"/>
      <c r="O14" s="1938">
        <f>SUM(O8:O13)</f>
        <v>1744</v>
      </c>
      <c r="P14" s="2256">
        <f>SUM(P8:P13)+P6</f>
        <v>1720</v>
      </c>
      <c r="Q14" s="2256">
        <f>SUM(Q8:Q13)+Q6</f>
        <v>1737</v>
      </c>
      <c r="R14" s="2256">
        <f>SUM(R8:R13)+R6</f>
        <v>1813</v>
      </c>
      <c r="S14" s="2124"/>
      <c r="T14" s="2252"/>
    </row>
    <row r="15" spans="1:20" ht="11.25" customHeight="1">
      <c r="A15" s="2249"/>
      <c r="B15" s="2250" t="s">
        <v>664</v>
      </c>
      <c r="C15" s="1881">
        <v>499</v>
      </c>
      <c r="D15" s="1741">
        <v>503</v>
      </c>
      <c r="E15" s="1741">
        <v>512</v>
      </c>
      <c r="F15" s="1740" t="s">
        <v>223</v>
      </c>
      <c r="G15" s="1740" t="s">
        <v>223</v>
      </c>
      <c r="H15" s="1740" t="s">
        <v>223</v>
      </c>
      <c r="I15" s="1740" t="s">
        <v>223</v>
      </c>
      <c r="J15" s="1740" t="s">
        <v>223</v>
      </c>
      <c r="K15" s="1740" t="s">
        <v>223</v>
      </c>
      <c r="L15" s="2111"/>
      <c r="M15" s="2112"/>
      <c r="N15" s="2113"/>
      <c r="O15" s="1825">
        <f>C15</f>
        <v>499</v>
      </c>
      <c r="P15" s="1740" t="s">
        <v>223</v>
      </c>
      <c r="Q15" s="1740" t="s">
        <v>223</v>
      </c>
      <c r="R15" s="1740" t="s">
        <v>223</v>
      </c>
      <c r="S15" s="2114"/>
      <c r="T15" s="2252"/>
    </row>
    <row r="16" spans="1:20" ht="11.25" customHeight="1">
      <c r="A16" s="2249"/>
      <c r="B16" s="2250" t="s">
        <v>663</v>
      </c>
      <c r="C16" s="1881">
        <v>751</v>
      </c>
      <c r="D16" s="1741">
        <v>776</v>
      </c>
      <c r="E16" s="1741">
        <v>758</v>
      </c>
      <c r="F16" s="1740" t="s">
        <v>223</v>
      </c>
      <c r="G16" s="1740" t="s">
        <v>223</v>
      </c>
      <c r="H16" s="1740" t="s">
        <v>223</v>
      </c>
      <c r="I16" s="1740" t="s">
        <v>223</v>
      </c>
      <c r="J16" s="1740" t="s">
        <v>223</v>
      </c>
      <c r="K16" s="1740" t="s">
        <v>223</v>
      </c>
      <c r="L16" s="2111"/>
      <c r="M16" s="2112"/>
      <c r="N16" s="2113"/>
      <c r="O16" s="1825">
        <f>C16</f>
        <v>751</v>
      </c>
      <c r="P16" s="1740" t="s">
        <v>223</v>
      </c>
      <c r="Q16" s="1740" t="s">
        <v>223</v>
      </c>
      <c r="R16" s="1740" t="s">
        <v>223</v>
      </c>
      <c r="S16" s="2114"/>
      <c r="T16" s="2252"/>
    </row>
    <row r="17" spans="1:20" ht="11.25" customHeight="1">
      <c r="A17" s="2249"/>
      <c r="B17" s="2250" t="s">
        <v>392</v>
      </c>
      <c r="C17" s="1881">
        <v>494</v>
      </c>
      <c r="D17" s="1741">
        <v>449</v>
      </c>
      <c r="E17" s="1741">
        <v>457</v>
      </c>
      <c r="F17" s="1740" t="s">
        <v>223</v>
      </c>
      <c r="G17" s="1740" t="s">
        <v>223</v>
      </c>
      <c r="H17" s="1740" t="s">
        <v>223</v>
      </c>
      <c r="I17" s="1740" t="s">
        <v>223</v>
      </c>
      <c r="J17" s="1740" t="s">
        <v>223</v>
      </c>
      <c r="K17" s="1740" t="s">
        <v>223</v>
      </c>
      <c r="L17" s="2111"/>
      <c r="M17" s="2112"/>
      <c r="N17" s="2113"/>
      <c r="O17" s="1825">
        <f>C17</f>
        <v>494</v>
      </c>
      <c r="P17" s="1740" t="s">
        <v>223</v>
      </c>
      <c r="Q17" s="1740" t="s">
        <v>223</v>
      </c>
      <c r="R17" s="1740" t="s">
        <v>223</v>
      </c>
      <c r="S17" s="2114"/>
      <c r="T17" s="2252"/>
    </row>
    <row r="18" spans="1:20" ht="11.25" customHeight="1">
      <c r="A18" s="2249"/>
      <c r="B18" s="2250" t="s">
        <v>393</v>
      </c>
      <c r="C18" s="1821" t="s">
        <v>223</v>
      </c>
      <c r="D18" s="1740" t="s">
        <v>223</v>
      </c>
      <c r="E18" s="1740" t="s">
        <v>223</v>
      </c>
      <c r="F18" s="1740">
        <v>192</v>
      </c>
      <c r="G18" s="1740">
        <v>188</v>
      </c>
      <c r="H18" s="1740">
        <v>200</v>
      </c>
      <c r="I18" s="1740">
        <v>212</v>
      </c>
      <c r="J18" s="1740">
        <v>258</v>
      </c>
      <c r="K18" s="1740">
        <v>349</v>
      </c>
      <c r="L18" s="2111"/>
      <c r="M18" s="2112"/>
      <c r="N18" s="2113"/>
      <c r="O18" s="1825" t="s">
        <v>745</v>
      </c>
      <c r="P18" s="1740">
        <v>188</v>
      </c>
      <c r="Q18" s="1740">
        <v>192</v>
      </c>
      <c r="R18" s="1740">
        <v>258</v>
      </c>
      <c r="S18" s="2114"/>
      <c r="T18" s="2252"/>
    </row>
    <row r="19" spans="1:20" ht="11.25" customHeight="1">
      <c r="A19" s="2249"/>
      <c r="B19" s="2250" t="s">
        <v>870</v>
      </c>
      <c r="C19" s="1822" t="s">
        <v>223</v>
      </c>
      <c r="D19" s="1739" t="s">
        <v>223</v>
      </c>
      <c r="E19" s="1739" t="s">
        <v>223</v>
      </c>
      <c r="F19" s="1739">
        <v>1545</v>
      </c>
      <c r="G19" s="1739">
        <v>1532</v>
      </c>
      <c r="H19" s="1739">
        <v>1553</v>
      </c>
      <c r="I19" s="1739">
        <v>1549</v>
      </c>
      <c r="J19" s="1739">
        <v>1555</v>
      </c>
      <c r="K19" s="1739">
        <v>1547</v>
      </c>
      <c r="L19" s="2111"/>
      <c r="M19" s="2112"/>
      <c r="N19" s="2104"/>
      <c r="O19" s="1826" t="s">
        <v>745</v>
      </c>
      <c r="P19" s="1739">
        <v>1532</v>
      </c>
      <c r="Q19" s="1739">
        <v>1545</v>
      </c>
      <c r="R19" s="1739">
        <v>1555</v>
      </c>
      <c r="S19" s="2125"/>
      <c r="T19" s="2252"/>
    </row>
    <row r="20" spans="1:20" ht="11.25" customHeight="1">
      <c r="A20" s="2485" t="s">
        <v>394</v>
      </c>
      <c r="B20" s="2485"/>
      <c r="C20" s="1936">
        <f>SUM(C15:C19)</f>
        <v>1744</v>
      </c>
      <c r="D20" s="2256">
        <f>SUM(D15:D19)</f>
        <v>1728</v>
      </c>
      <c r="E20" s="2256">
        <f aca="true" t="shared" si="0" ref="E20:K20">SUM(E15:E19)</f>
        <v>1727</v>
      </c>
      <c r="F20" s="2256">
        <f t="shared" si="0"/>
        <v>1737</v>
      </c>
      <c r="G20" s="2256">
        <f t="shared" si="0"/>
        <v>1720</v>
      </c>
      <c r="H20" s="2256">
        <f t="shared" si="0"/>
        <v>1753</v>
      </c>
      <c r="I20" s="2256">
        <f t="shared" si="0"/>
        <v>1761</v>
      </c>
      <c r="J20" s="2256">
        <f t="shared" si="0"/>
        <v>1813</v>
      </c>
      <c r="K20" s="2256">
        <f t="shared" si="0"/>
        <v>1896</v>
      </c>
      <c r="L20" s="2257"/>
      <c r="M20" s="2254"/>
      <c r="N20" s="2258"/>
      <c r="O20" s="1938">
        <f>SUM(O15:O19)</f>
        <v>1744</v>
      </c>
      <c r="P20" s="2256">
        <f>SUM(P15:P19)</f>
        <v>1720</v>
      </c>
      <c r="Q20" s="2256">
        <f>SUM(Q15:Q19)</f>
        <v>1737</v>
      </c>
      <c r="R20" s="2256">
        <f>SUM(R15:R19)</f>
        <v>1813</v>
      </c>
      <c r="S20" s="2259"/>
      <c r="T20" s="2252"/>
    </row>
    <row r="21" spans="1:20" s="1207" customFormat="1" ht="4.5" customHeight="1">
      <c r="A21" s="2553"/>
      <c r="B21" s="2553"/>
      <c r="C21" s="2553"/>
      <c r="D21" s="2553"/>
      <c r="E21" s="2553"/>
      <c r="F21" s="2553"/>
      <c r="G21" s="2553"/>
      <c r="H21" s="2553"/>
      <c r="I21" s="2553"/>
      <c r="J21" s="2553"/>
      <c r="K21" s="2553"/>
      <c r="L21" s="2553"/>
      <c r="M21" s="2553"/>
      <c r="N21" s="2553"/>
      <c r="O21" s="2553"/>
      <c r="P21" s="2553"/>
      <c r="Q21" s="2553"/>
      <c r="R21" s="2553"/>
      <c r="S21" s="2553"/>
      <c r="T21" s="2260"/>
    </row>
    <row r="22" spans="1:20" ht="9" customHeight="1">
      <c r="A22" s="2128" t="s">
        <v>154</v>
      </c>
      <c r="B22" s="2551" t="s">
        <v>855</v>
      </c>
      <c r="C22" s="2551"/>
      <c r="D22" s="2551"/>
      <c r="E22" s="2551"/>
      <c r="F22" s="2551"/>
      <c r="G22" s="2551"/>
      <c r="H22" s="2551"/>
      <c r="I22" s="2551"/>
      <c r="J22" s="2551"/>
      <c r="K22" s="2551"/>
      <c r="L22" s="2551"/>
      <c r="M22" s="2551"/>
      <c r="N22" s="2551"/>
      <c r="O22" s="2551"/>
      <c r="P22" s="2551"/>
      <c r="Q22" s="2551"/>
      <c r="R22" s="2551"/>
      <c r="S22" s="2551"/>
      <c r="T22" s="2252"/>
    </row>
    <row r="23" spans="1:20" ht="8.25" customHeight="1">
      <c r="A23" s="2261" t="s">
        <v>223</v>
      </c>
      <c r="B23" s="2550" t="s">
        <v>529</v>
      </c>
      <c r="C23" s="2550"/>
      <c r="D23" s="2550"/>
      <c r="E23" s="2550"/>
      <c r="F23" s="2550"/>
      <c r="G23" s="2550"/>
      <c r="H23" s="2550"/>
      <c r="I23" s="2550"/>
      <c r="J23" s="2550"/>
      <c r="K23" s="2550"/>
      <c r="L23" s="2550"/>
      <c r="M23" s="2550"/>
      <c r="N23" s="2550"/>
      <c r="O23" s="2550"/>
      <c r="P23" s="2550"/>
      <c r="Q23" s="2550"/>
      <c r="R23" s="2550"/>
      <c r="S23" s="2550"/>
      <c r="T23" s="2252"/>
    </row>
    <row r="24" spans="1:20" ht="12.75">
      <c r="A24" s="2252"/>
      <c r="B24" s="2252"/>
      <c r="C24" s="2262"/>
      <c r="D24" s="2263"/>
      <c r="E24" s="2252"/>
      <c r="F24" s="2252"/>
      <c r="G24" s="2252"/>
      <c r="H24" s="2252"/>
      <c r="I24" s="2252"/>
      <c r="J24" s="2252"/>
      <c r="K24" s="2252"/>
      <c r="L24" s="2252"/>
      <c r="M24" s="2263"/>
      <c r="N24" s="2263"/>
      <c r="O24" s="2252"/>
      <c r="P24" s="2252"/>
      <c r="Q24" s="2252"/>
      <c r="R24" s="2252"/>
      <c r="S24" s="2252"/>
      <c r="T24" s="2252"/>
    </row>
    <row r="25" spans="1:20" ht="12.75">
      <c r="A25" s="2252"/>
      <c r="B25" s="2252"/>
      <c r="C25" s="2262"/>
      <c r="D25" s="2263"/>
      <c r="E25" s="2252"/>
      <c r="F25" s="2252"/>
      <c r="G25" s="2252"/>
      <c r="H25" s="2252"/>
      <c r="I25" s="2252"/>
      <c r="J25" s="2252"/>
      <c r="K25" s="2252"/>
      <c r="L25" s="2252"/>
      <c r="M25" s="2263"/>
      <c r="N25" s="2263"/>
      <c r="O25" s="2252"/>
      <c r="P25" s="2252"/>
      <c r="Q25" s="2252"/>
      <c r="R25" s="2252"/>
      <c r="S25" s="2252"/>
      <c r="T25" s="2252"/>
    </row>
  </sheetData>
  <sheetProtection/>
  <mergeCells count="12">
    <mergeCell ref="B23:S23"/>
    <mergeCell ref="A1:S1"/>
    <mergeCell ref="B22:S22"/>
    <mergeCell ref="A6:B6"/>
    <mergeCell ref="A14:B14"/>
    <mergeCell ref="A21:S21"/>
    <mergeCell ref="A2:S2"/>
    <mergeCell ref="A7:B7"/>
    <mergeCell ref="A20:B20"/>
    <mergeCell ref="A3:B3"/>
    <mergeCell ref="A8:B8"/>
    <mergeCell ref="D3:K3"/>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19" min="2" max="45" man="1"/>
  </colBreaks>
</worksheet>
</file>

<file path=xl/worksheets/sheet33.xml><?xml version="1.0" encoding="utf-8"?>
<worksheet xmlns="http://schemas.openxmlformats.org/spreadsheetml/2006/main" xmlns:r="http://schemas.openxmlformats.org/officeDocument/2006/relationships">
  <dimension ref="A1:S56"/>
  <sheetViews>
    <sheetView zoomScalePageLayoutView="0" workbookViewId="0" topLeftCell="A1">
      <selection activeCell="A2" sqref="A2:S2"/>
    </sheetView>
  </sheetViews>
  <sheetFormatPr defaultColWidth="9.140625" defaultRowHeight="12.75"/>
  <cols>
    <col min="1" max="1" width="2.8515625" style="1182" customWidth="1"/>
    <col min="2" max="2" width="2.140625" style="1182" customWidth="1"/>
    <col min="3" max="3" width="74.8515625" style="1182" customWidth="1"/>
    <col min="4" max="4" width="5.421875" style="1182" customWidth="1"/>
    <col min="5" max="5" width="5.00390625" style="1246" customWidth="1"/>
    <col min="6" max="12" width="5.00390625" style="1181" customWidth="1"/>
    <col min="13" max="14" width="1.28515625" style="1181" customWidth="1"/>
    <col min="15" max="15" width="5.421875" style="1181" customWidth="1"/>
    <col min="16" max="18" width="5.00390625" style="1181" customWidth="1"/>
    <col min="19" max="19" width="1.28515625" style="1181" customWidth="1"/>
    <col min="20" max="20" width="9.140625" style="1181" customWidth="1"/>
    <col min="21" max="21" width="9.140625" style="1185" customWidth="1"/>
    <col min="22" max="22" width="9.140625" style="1247" customWidth="1"/>
    <col min="23" max="23" width="9.140625" style="1181" customWidth="1"/>
    <col min="24" max="16384" width="9.140625" style="1181" customWidth="1"/>
  </cols>
  <sheetData>
    <row r="1" spans="1:19" ht="15.75" customHeight="1">
      <c r="A1" s="2352" t="s">
        <v>890</v>
      </c>
      <c r="B1" s="2352"/>
      <c r="C1" s="2352"/>
      <c r="D1" s="2352"/>
      <c r="E1" s="2352"/>
      <c r="F1" s="2352"/>
      <c r="G1" s="2352"/>
      <c r="H1" s="2352"/>
      <c r="I1" s="2352"/>
      <c r="J1" s="2352"/>
      <c r="K1" s="2352"/>
      <c r="L1" s="2352"/>
      <c r="M1" s="2352"/>
      <c r="N1" s="2352"/>
      <c r="O1" s="2352"/>
      <c r="P1" s="2352"/>
      <c r="Q1" s="2352"/>
      <c r="R1" s="2352"/>
      <c r="S1" s="2352"/>
    </row>
    <row r="2" spans="1:19" ht="4.5" customHeight="1">
      <c r="A2" s="2379"/>
      <c r="B2" s="2379"/>
      <c r="C2" s="2379"/>
      <c r="D2" s="2379"/>
      <c r="E2" s="2379"/>
      <c r="F2" s="2379"/>
      <c r="G2" s="2379"/>
      <c r="H2" s="2379"/>
      <c r="I2" s="2379"/>
      <c r="J2" s="2379"/>
      <c r="K2" s="2379"/>
      <c r="L2" s="2379"/>
      <c r="M2" s="2379"/>
      <c r="N2" s="2379"/>
      <c r="O2" s="2379"/>
      <c r="P2" s="2379"/>
      <c r="Q2" s="2379"/>
      <c r="R2" s="2379"/>
      <c r="S2" s="2379"/>
    </row>
    <row r="3" spans="1:19" ht="9.75" customHeight="1">
      <c r="A3" s="2379"/>
      <c r="B3" s="2379"/>
      <c r="C3" s="2379"/>
      <c r="D3" s="1163"/>
      <c r="E3" s="1164"/>
      <c r="F3" s="1164"/>
      <c r="G3" s="1164"/>
      <c r="H3" s="1164"/>
      <c r="I3" s="1164"/>
      <c r="J3" s="1164"/>
      <c r="K3" s="1164"/>
      <c r="L3" s="1164"/>
      <c r="M3" s="1159"/>
      <c r="N3" s="1223"/>
      <c r="O3" s="1681" t="s">
        <v>740</v>
      </c>
      <c r="P3" s="1224" t="s">
        <v>22</v>
      </c>
      <c r="Q3" s="1224" t="s">
        <v>22</v>
      </c>
      <c r="R3" s="1224" t="s">
        <v>23</v>
      </c>
      <c r="S3" s="1159"/>
    </row>
    <row r="4" spans="1:19" ht="9.75" customHeight="1">
      <c r="A4" s="2379" t="s">
        <v>511</v>
      </c>
      <c r="B4" s="2379"/>
      <c r="C4" s="2379"/>
      <c r="D4" s="222" t="s">
        <v>838</v>
      </c>
      <c r="E4" s="223" t="s">
        <v>733</v>
      </c>
      <c r="F4" s="223" t="s">
        <v>238</v>
      </c>
      <c r="G4" s="223" t="s">
        <v>512</v>
      </c>
      <c r="H4" s="223" t="s">
        <v>513</v>
      </c>
      <c r="I4" s="223" t="s">
        <v>514</v>
      </c>
      <c r="J4" s="223" t="s">
        <v>515</v>
      </c>
      <c r="K4" s="223" t="s">
        <v>516</v>
      </c>
      <c r="L4" s="223" t="s">
        <v>517</v>
      </c>
      <c r="M4" s="1225"/>
      <c r="N4" s="1226"/>
      <c r="O4" s="1648" t="s">
        <v>837</v>
      </c>
      <c r="P4" s="223" t="s">
        <v>837</v>
      </c>
      <c r="Q4" s="223" t="s">
        <v>24</v>
      </c>
      <c r="R4" s="223" t="s">
        <v>24</v>
      </c>
      <c r="S4" s="1227"/>
    </row>
    <row r="5" spans="1:19" ht="9.75" customHeight="1">
      <c r="A5" s="2422"/>
      <c r="B5" s="2422"/>
      <c r="C5" s="2422"/>
      <c r="D5" s="1228"/>
      <c r="E5" s="1229"/>
      <c r="F5" s="1229"/>
      <c r="G5" s="1229"/>
      <c r="H5" s="1229"/>
      <c r="I5" s="1229"/>
      <c r="J5" s="1229"/>
      <c r="K5" s="1229"/>
      <c r="L5" s="1229"/>
      <c r="M5" s="1230"/>
      <c r="N5" s="1229"/>
      <c r="O5" s="1682"/>
      <c r="P5" s="1229"/>
      <c r="Q5" s="1229"/>
      <c r="R5" s="1229"/>
      <c r="S5" s="1158"/>
    </row>
    <row r="6" spans="1:19" ht="9.75" customHeight="1">
      <c r="A6" s="2422" t="s">
        <v>371</v>
      </c>
      <c r="B6" s="2422"/>
      <c r="C6" s="2422"/>
      <c r="D6" s="1231"/>
      <c r="E6" s="697"/>
      <c r="F6" s="697"/>
      <c r="G6" s="697"/>
      <c r="H6" s="697"/>
      <c r="I6" s="697"/>
      <c r="J6" s="697"/>
      <c r="K6" s="697"/>
      <c r="L6" s="697"/>
      <c r="M6" s="1013"/>
      <c r="N6" s="1232"/>
      <c r="O6" s="1683"/>
      <c r="P6" s="697"/>
      <c r="Q6" s="697"/>
      <c r="R6" s="697"/>
      <c r="S6" s="1159"/>
    </row>
    <row r="7" spans="1:19" ht="9.75" customHeight="1">
      <c r="A7" s="695"/>
      <c r="B7" s="2422" t="s">
        <v>337</v>
      </c>
      <c r="C7" s="2422"/>
      <c r="D7" s="547"/>
      <c r="E7" s="277"/>
      <c r="F7" s="277"/>
      <c r="G7" s="277"/>
      <c r="H7" s="277"/>
      <c r="I7" s="277"/>
      <c r="J7" s="277"/>
      <c r="K7" s="277"/>
      <c r="L7" s="277"/>
      <c r="M7" s="513"/>
      <c r="N7" s="1232"/>
      <c r="O7" s="247"/>
      <c r="P7" s="277"/>
      <c r="Q7" s="277"/>
      <c r="R7" s="277"/>
      <c r="S7" s="278"/>
    </row>
    <row r="8" spans="1:19" ht="9.75" customHeight="1">
      <c r="A8" s="689"/>
      <c r="B8" s="689"/>
      <c r="C8" s="689" t="s">
        <v>397</v>
      </c>
      <c r="D8" s="1821">
        <v>21</v>
      </c>
      <c r="E8" s="280">
        <v>13</v>
      </c>
      <c r="F8" s="280">
        <v>9</v>
      </c>
      <c r="G8" s="239">
        <v>6</v>
      </c>
      <c r="H8" s="239">
        <v>8</v>
      </c>
      <c r="I8" s="239">
        <v>9</v>
      </c>
      <c r="J8" s="239">
        <v>11</v>
      </c>
      <c r="K8" s="239">
        <v>8</v>
      </c>
      <c r="L8" s="239">
        <v>1</v>
      </c>
      <c r="M8" s="240"/>
      <c r="N8" s="1233"/>
      <c r="O8" s="1825">
        <f>SUM(D8:F8)</f>
        <v>43</v>
      </c>
      <c r="P8" s="239">
        <v>28</v>
      </c>
      <c r="Q8" s="239">
        <v>34</v>
      </c>
      <c r="R8" s="239">
        <v>29</v>
      </c>
      <c r="S8" s="278"/>
    </row>
    <row r="9" spans="1:19" ht="9.75" customHeight="1">
      <c r="A9" s="211"/>
      <c r="B9" s="211"/>
      <c r="C9" s="692" t="s">
        <v>64</v>
      </c>
      <c r="D9" s="1821">
        <v>102</v>
      </c>
      <c r="E9" s="280">
        <v>101</v>
      </c>
      <c r="F9" s="280">
        <v>94</v>
      </c>
      <c r="G9" s="239">
        <v>95</v>
      </c>
      <c r="H9" s="239">
        <v>102</v>
      </c>
      <c r="I9" s="239">
        <v>102</v>
      </c>
      <c r="J9" s="239">
        <v>111</v>
      </c>
      <c r="K9" s="239">
        <v>101</v>
      </c>
      <c r="L9" s="239">
        <v>103</v>
      </c>
      <c r="M9" s="240"/>
      <c r="N9" s="1233"/>
      <c r="O9" s="1825">
        <f>SUM(D9:F9)</f>
        <v>297</v>
      </c>
      <c r="P9" s="239">
        <v>315</v>
      </c>
      <c r="Q9" s="239">
        <v>410</v>
      </c>
      <c r="R9" s="239">
        <v>404</v>
      </c>
      <c r="S9" s="278"/>
    </row>
    <row r="10" spans="1:19" ht="9.75" customHeight="1">
      <c r="A10" s="271"/>
      <c r="B10" s="271"/>
      <c r="C10" s="271" t="s">
        <v>165</v>
      </c>
      <c r="D10" s="1821">
        <v>84</v>
      </c>
      <c r="E10" s="280">
        <v>78</v>
      </c>
      <c r="F10" s="280">
        <v>73</v>
      </c>
      <c r="G10" s="241">
        <v>75</v>
      </c>
      <c r="H10" s="241">
        <v>76</v>
      </c>
      <c r="I10" s="241">
        <v>80</v>
      </c>
      <c r="J10" s="241">
        <v>76</v>
      </c>
      <c r="K10" s="241">
        <v>75</v>
      </c>
      <c r="L10" s="241">
        <v>81</v>
      </c>
      <c r="M10" s="240"/>
      <c r="N10" s="1233"/>
      <c r="O10" s="1825">
        <f>SUM(D10:F10)</f>
        <v>235</v>
      </c>
      <c r="P10" s="239">
        <v>232</v>
      </c>
      <c r="Q10" s="239">
        <v>307</v>
      </c>
      <c r="R10" s="239">
        <v>291</v>
      </c>
      <c r="S10" s="272"/>
    </row>
    <row r="11" spans="1:19" ht="10.5" customHeight="1">
      <c r="A11" s="789"/>
      <c r="B11" s="2377" t="s">
        <v>666</v>
      </c>
      <c r="C11" s="2377"/>
      <c r="D11" s="1823">
        <f>SUM(D8:D10)</f>
        <v>207</v>
      </c>
      <c r="E11" s="497">
        <f>SUM(E8:E10)</f>
        <v>192</v>
      </c>
      <c r="F11" s="497">
        <f aca="true" t="shared" si="0" ref="F11:L11">SUM(F8:F10)</f>
        <v>176</v>
      </c>
      <c r="G11" s="497">
        <f t="shared" si="0"/>
        <v>176</v>
      </c>
      <c r="H11" s="497">
        <f t="shared" si="0"/>
        <v>186</v>
      </c>
      <c r="I11" s="497">
        <f t="shared" si="0"/>
        <v>191</v>
      </c>
      <c r="J11" s="497">
        <f t="shared" si="0"/>
        <v>198</v>
      </c>
      <c r="K11" s="497">
        <f t="shared" si="0"/>
        <v>184</v>
      </c>
      <c r="L11" s="497">
        <f t="shared" si="0"/>
        <v>185</v>
      </c>
      <c r="M11" s="250"/>
      <c r="N11" s="1233"/>
      <c r="O11" s="1827">
        <f>SUM(O8:O10)</f>
        <v>575</v>
      </c>
      <c r="P11" s="249">
        <f>SUM(P8:P10)</f>
        <v>575</v>
      </c>
      <c r="Q11" s="249">
        <f>SUM(Q8:Q10)</f>
        <v>751</v>
      </c>
      <c r="R11" s="249">
        <f>SUM(R8:R10)</f>
        <v>724</v>
      </c>
      <c r="S11" s="1169"/>
    </row>
    <row r="12" spans="1:19" ht="9.75" customHeight="1">
      <c r="A12" s="2380"/>
      <c r="B12" s="2380"/>
      <c r="C12" s="2380"/>
      <c r="D12" s="1822"/>
      <c r="E12" s="277"/>
      <c r="F12" s="277"/>
      <c r="G12" s="241"/>
      <c r="H12" s="241"/>
      <c r="I12" s="241"/>
      <c r="J12" s="241"/>
      <c r="K12" s="241"/>
      <c r="L12" s="241"/>
      <c r="M12" s="240"/>
      <c r="N12" s="1233"/>
      <c r="O12" s="1826"/>
      <c r="P12" s="241"/>
      <c r="Q12" s="241"/>
      <c r="R12" s="241"/>
      <c r="S12" s="278"/>
    </row>
    <row r="13" spans="1:19" ht="9.75" customHeight="1">
      <c r="A13" s="695"/>
      <c r="B13" s="2422" t="s">
        <v>95</v>
      </c>
      <c r="C13" s="2422"/>
      <c r="D13" s="1822"/>
      <c r="E13" s="277"/>
      <c r="F13" s="277"/>
      <c r="G13" s="241"/>
      <c r="H13" s="241"/>
      <c r="I13" s="241"/>
      <c r="J13" s="241"/>
      <c r="K13" s="241"/>
      <c r="L13" s="241"/>
      <c r="M13" s="240"/>
      <c r="N13" s="1233"/>
      <c r="O13" s="1826"/>
      <c r="P13" s="241"/>
      <c r="Q13" s="241"/>
      <c r="R13" s="241"/>
      <c r="S13" s="278"/>
    </row>
    <row r="14" spans="1:19" ht="9.75" customHeight="1">
      <c r="A14" s="211"/>
      <c r="B14" s="211"/>
      <c r="C14" s="689" t="s">
        <v>169</v>
      </c>
      <c r="D14" s="1821">
        <v>-1</v>
      </c>
      <c r="E14" s="280">
        <v>0</v>
      </c>
      <c r="F14" s="280">
        <v>0</v>
      </c>
      <c r="G14" s="239">
        <v>0</v>
      </c>
      <c r="H14" s="239">
        <v>0</v>
      </c>
      <c r="I14" s="239">
        <v>0</v>
      </c>
      <c r="J14" s="239">
        <v>1</v>
      </c>
      <c r="K14" s="239">
        <v>-2</v>
      </c>
      <c r="L14" s="239">
        <v>0</v>
      </c>
      <c r="M14" s="240"/>
      <c r="N14" s="1233"/>
      <c r="O14" s="1825">
        <f>SUM(D14:F14)</f>
        <v>-1</v>
      </c>
      <c r="P14" s="239">
        <v>1</v>
      </c>
      <c r="Q14" s="239">
        <v>1</v>
      </c>
      <c r="R14" s="239">
        <v>1</v>
      </c>
      <c r="S14" s="278"/>
    </row>
    <row r="15" spans="1:19" ht="9.75" customHeight="1">
      <c r="A15" s="1168"/>
      <c r="B15" s="1168"/>
      <c r="C15" s="692" t="s">
        <v>29</v>
      </c>
      <c r="D15" s="1821">
        <v>3</v>
      </c>
      <c r="E15" s="280">
        <v>4</v>
      </c>
      <c r="F15" s="280">
        <v>0</v>
      </c>
      <c r="G15" s="239">
        <v>0</v>
      </c>
      <c r="H15" s="239">
        <v>0</v>
      </c>
      <c r="I15" s="239">
        <v>-1</v>
      </c>
      <c r="J15" s="239">
        <v>0</v>
      </c>
      <c r="K15" s="239">
        <v>1</v>
      </c>
      <c r="L15" s="239">
        <v>-1</v>
      </c>
      <c r="M15" s="240"/>
      <c r="N15" s="1233"/>
      <c r="O15" s="1825">
        <f>SUM(D15:F15)</f>
        <v>7</v>
      </c>
      <c r="P15" s="239">
        <v>-1</v>
      </c>
      <c r="Q15" s="239">
        <v>-1</v>
      </c>
      <c r="R15" s="239">
        <v>-1</v>
      </c>
      <c r="S15" s="278"/>
    </row>
    <row r="16" spans="1:19" ht="9.75" customHeight="1">
      <c r="A16" s="692"/>
      <c r="B16" s="692"/>
      <c r="C16" s="692" t="s">
        <v>168</v>
      </c>
      <c r="D16" s="1821">
        <v>2</v>
      </c>
      <c r="E16" s="280">
        <v>7</v>
      </c>
      <c r="F16" s="280">
        <v>3</v>
      </c>
      <c r="G16" s="244">
        <v>9</v>
      </c>
      <c r="H16" s="244">
        <v>1</v>
      </c>
      <c r="I16" s="244">
        <v>2</v>
      </c>
      <c r="J16" s="244">
        <v>1</v>
      </c>
      <c r="K16" s="244">
        <v>3</v>
      </c>
      <c r="L16" s="244">
        <v>0</v>
      </c>
      <c r="M16" s="240"/>
      <c r="N16" s="1233"/>
      <c r="O16" s="1825">
        <f aca="true" t="shared" si="1" ref="O16:O25">SUM(D16:F16)</f>
        <v>12</v>
      </c>
      <c r="P16" s="239">
        <v>4</v>
      </c>
      <c r="Q16" s="239">
        <v>13</v>
      </c>
      <c r="R16" s="239">
        <v>4</v>
      </c>
      <c r="S16" s="278"/>
    </row>
    <row r="17" spans="1:19" ht="9.75" customHeight="1">
      <c r="A17" s="692"/>
      <c r="B17" s="692"/>
      <c r="C17" s="692" t="s">
        <v>344</v>
      </c>
      <c r="D17" s="1821">
        <v>4</v>
      </c>
      <c r="E17" s="280">
        <v>-5</v>
      </c>
      <c r="F17" s="280">
        <v>25</v>
      </c>
      <c r="G17" s="244">
        <v>20</v>
      </c>
      <c r="H17" s="244">
        <v>10</v>
      </c>
      <c r="I17" s="244">
        <v>6</v>
      </c>
      <c r="J17" s="244">
        <v>17</v>
      </c>
      <c r="K17" s="244">
        <v>8</v>
      </c>
      <c r="L17" s="244">
        <v>9</v>
      </c>
      <c r="M17" s="240"/>
      <c r="N17" s="1233"/>
      <c r="O17" s="1825">
        <f t="shared" si="1"/>
        <v>24</v>
      </c>
      <c r="P17" s="239">
        <v>33</v>
      </c>
      <c r="Q17" s="239">
        <v>53</v>
      </c>
      <c r="R17" s="239">
        <v>25</v>
      </c>
      <c r="S17" s="278"/>
    </row>
    <row r="18" spans="1:19" ht="9.75" customHeight="1">
      <c r="A18" s="692"/>
      <c r="B18" s="692"/>
      <c r="C18" s="692" t="s">
        <v>156</v>
      </c>
      <c r="D18" s="1821">
        <v>0</v>
      </c>
      <c r="E18" s="280">
        <v>1</v>
      </c>
      <c r="F18" s="280">
        <v>0</v>
      </c>
      <c r="G18" s="244">
        <v>-2</v>
      </c>
      <c r="H18" s="244">
        <v>0</v>
      </c>
      <c r="I18" s="244">
        <v>0</v>
      </c>
      <c r="J18" s="244">
        <v>-2</v>
      </c>
      <c r="K18" s="244">
        <v>16</v>
      </c>
      <c r="L18" s="244">
        <v>40</v>
      </c>
      <c r="M18" s="240"/>
      <c r="N18" s="1233"/>
      <c r="O18" s="1825">
        <f t="shared" si="1"/>
        <v>1</v>
      </c>
      <c r="P18" s="239">
        <v>-2</v>
      </c>
      <c r="Q18" s="239">
        <v>-4</v>
      </c>
      <c r="R18" s="239">
        <v>55</v>
      </c>
      <c r="S18" s="278"/>
    </row>
    <row r="19" spans="1:19" ht="9.75" customHeight="1">
      <c r="A19" s="1168"/>
      <c r="B19" s="1168"/>
      <c r="C19" s="692" t="s">
        <v>201</v>
      </c>
      <c r="D19" s="1821">
        <v>3</v>
      </c>
      <c r="E19" s="280">
        <v>1</v>
      </c>
      <c r="F19" s="280">
        <v>-1</v>
      </c>
      <c r="G19" s="239">
        <v>-1</v>
      </c>
      <c r="H19" s="239">
        <v>1</v>
      </c>
      <c r="I19" s="239">
        <v>0</v>
      </c>
      <c r="J19" s="239">
        <v>0</v>
      </c>
      <c r="K19" s="239">
        <v>0</v>
      </c>
      <c r="L19" s="239">
        <v>2</v>
      </c>
      <c r="M19" s="240"/>
      <c r="N19" s="1233"/>
      <c r="O19" s="1825">
        <f t="shared" si="1"/>
        <v>3</v>
      </c>
      <c r="P19" s="239">
        <v>1</v>
      </c>
      <c r="Q19" s="239">
        <v>0</v>
      </c>
      <c r="R19" s="239">
        <v>5</v>
      </c>
      <c r="S19" s="278"/>
    </row>
    <row r="20" spans="1:19" ht="9.75" customHeight="1">
      <c r="A20" s="692"/>
      <c r="B20" s="692"/>
      <c r="C20" s="692" t="s">
        <v>199</v>
      </c>
      <c r="D20" s="1821">
        <v>24</v>
      </c>
      <c r="E20" s="280">
        <v>7</v>
      </c>
      <c r="F20" s="280">
        <v>2</v>
      </c>
      <c r="G20" s="244">
        <v>6</v>
      </c>
      <c r="H20" s="244">
        <v>15</v>
      </c>
      <c r="I20" s="244">
        <v>5</v>
      </c>
      <c r="J20" s="244">
        <v>-5</v>
      </c>
      <c r="K20" s="244">
        <v>6</v>
      </c>
      <c r="L20" s="244">
        <v>7</v>
      </c>
      <c r="M20" s="240"/>
      <c r="N20" s="1233"/>
      <c r="O20" s="1825">
        <f t="shared" si="1"/>
        <v>33</v>
      </c>
      <c r="P20" s="239">
        <v>15</v>
      </c>
      <c r="Q20" s="239">
        <v>21</v>
      </c>
      <c r="R20" s="239">
        <v>12</v>
      </c>
      <c r="S20" s="278"/>
    </row>
    <row r="21" spans="1:19" ht="9.75" customHeight="1">
      <c r="A21" s="692"/>
      <c r="B21" s="692"/>
      <c r="C21" s="692" t="s">
        <v>340</v>
      </c>
      <c r="D21" s="1821">
        <v>-1</v>
      </c>
      <c r="E21" s="280">
        <v>1</v>
      </c>
      <c r="F21" s="280">
        <v>0</v>
      </c>
      <c r="G21" s="244">
        <v>1</v>
      </c>
      <c r="H21" s="244">
        <v>0</v>
      </c>
      <c r="I21" s="244">
        <v>0</v>
      </c>
      <c r="J21" s="244">
        <v>0</v>
      </c>
      <c r="K21" s="244">
        <v>2</v>
      </c>
      <c r="L21" s="244">
        <v>-1</v>
      </c>
      <c r="M21" s="240"/>
      <c r="N21" s="1233"/>
      <c r="O21" s="1825">
        <f t="shared" si="1"/>
        <v>0</v>
      </c>
      <c r="P21" s="239">
        <v>0</v>
      </c>
      <c r="Q21" s="239">
        <v>1</v>
      </c>
      <c r="R21" s="239">
        <v>2</v>
      </c>
      <c r="S21" s="278"/>
    </row>
    <row r="22" spans="1:19" ht="9.75" customHeight="1">
      <c r="A22" s="692"/>
      <c r="B22" s="692"/>
      <c r="C22" s="692" t="s">
        <v>192</v>
      </c>
      <c r="D22" s="1821">
        <v>2</v>
      </c>
      <c r="E22" s="280">
        <v>-1</v>
      </c>
      <c r="F22" s="280">
        <v>-1</v>
      </c>
      <c r="G22" s="239">
        <v>4</v>
      </c>
      <c r="H22" s="239">
        <v>-4</v>
      </c>
      <c r="I22" s="239">
        <v>-6</v>
      </c>
      <c r="J22" s="239">
        <v>1</v>
      </c>
      <c r="K22" s="239">
        <v>-5</v>
      </c>
      <c r="L22" s="239">
        <v>2</v>
      </c>
      <c r="M22" s="240"/>
      <c r="N22" s="1233"/>
      <c r="O22" s="1825">
        <f t="shared" si="1"/>
        <v>0</v>
      </c>
      <c r="P22" s="239">
        <v>-9</v>
      </c>
      <c r="Q22" s="239">
        <v>-5</v>
      </c>
      <c r="R22" s="239">
        <v>102</v>
      </c>
      <c r="S22" s="278"/>
    </row>
    <row r="23" spans="1:19" ht="9.75" customHeight="1">
      <c r="A23" s="692"/>
      <c r="B23" s="692"/>
      <c r="C23" s="692" t="s">
        <v>197</v>
      </c>
      <c r="D23" s="1821">
        <v>-2</v>
      </c>
      <c r="E23" s="280">
        <v>2</v>
      </c>
      <c r="F23" s="280">
        <v>0</v>
      </c>
      <c r="G23" s="239">
        <v>0</v>
      </c>
      <c r="H23" s="239">
        <v>0</v>
      </c>
      <c r="I23" s="239">
        <v>0</v>
      </c>
      <c r="J23" s="239">
        <v>0</v>
      </c>
      <c r="K23" s="239">
        <v>0</v>
      </c>
      <c r="L23" s="239">
        <v>2</v>
      </c>
      <c r="M23" s="240"/>
      <c r="N23" s="1233"/>
      <c r="O23" s="1825">
        <f t="shared" si="1"/>
        <v>0</v>
      </c>
      <c r="P23" s="239">
        <v>0</v>
      </c>
      <c r="Q23" s="239">
        <v>0</v>
      </c>
      <c r="R23" s="239">
        <v>2</v>
      </c>
      <c r="S23" s="278"/>
    </row>
    <row r="24" spans="1:19" ht="9.75" customHeight="1">
      <c r="A24" s="692"/>
      <c r="B24" s="692"/>
      <c r="C24" s="692" t="s">
        <v>194</v>
      </c>
      <c r="D24" s="1821">
        <v>1</v>
      </c>
      <c r="E24" s="280">
        <v>2</v>
      </c>
      <c r="F24" s="280">
        <v>-1</v>
      </c>
      <c r="G24" s="244">
        <v>3</v>
      </c>
      <c r="H24" s="244">
        <v>0</v>
      </c>
      <c r="I24" s="244">
        <v>0</v>
      </c>
      <c r="J24" s="244">
        <v>0</v>
      </c>
      <c r="K24" s="244">
        <v>0</v>
      </c>
      <c r="L24" s="244">
        <v>0</v>
      </c>
      <c r="M24" s="240"/>
      <c r="N24" s="1233"/>
      <c r="O24" s="1825">
        <f t="shared" si="1"/>
        <v>2</v>
      </c>
      <c r="P24" s="239">
        <v>0</v>
      </c>
      <c r="Q24" s="239">
        <v>3</v>
      </c>
      <c r="R24" s="239">
        <v>1</v>
      </c>
      <c r="S24" s="278"/>
    </row>
    <row r="25" spans="1:19" ht="9.75" customHeight="1">
      <c r="A25" s="692"/>
      <c r="B25" s="2073"/>
      <c r="C25" s="2073" t="s">
        <v>193</v>
      </c>
      <c r="D25" s="1821">
        <v>0</v>
      </c>
      <c r="E25" s="280">
        <v>1</v>
      </c>
      <c r="F25" s="280">
        <v>-1</v>
      </c>
      <c r="G25" s="244">
        <v>-5</v>
      </c>
      <c r="H25" s="244">
        <v>0</v>
      </c>
      <c r="I25" s="244">
        <v>0</v>
      </c>
      <c r="J25" s="244">
        <v>0</v>
      </c>
      <c r="K25" s="244">
        <v>0</v>
      </c>
      <c r="L25" s="244">
        <v>0</v>
      </c>
      <c r="M25" s="240"/>
      <c r="N25" s="1233"/>
      <c r="O25" s="1825">
        <f t="shared" si="1"/>
        <v>0</v>
      </c>
      <c r="P25" s="239">
        <v>0</v>
      </c>
      <c r="Q25" s="239">
        <v>-5</v>
      </c>
      <c r="R25" s="239">
        <v>0</v>
      </c>
      <c r="S25" s="278"/>
    </row>
    <row r="26" spans="1:19" ht="9.75" customHeight="1">
      <c r="A26" s="1927"/>
      <c r="B26" s="2073"/>
      <c r="C26" s="2073" t="s">
        <v>31</v>
      </c>
      <c r="D26" s="1821">
        <v>7</v>
      </c>
      <c r="E26" s="280">
        <v>5</v>
      </c>
      <c r="F26" s="280">
        <v>0</v>
      </c>
      <c r="G26" s="244">
        <v>1</v>
      </c>
      <c r="H26" s="244">
        <v>0</v>
      </c>
      <c r="I26" s="244">
        <v>0</v>
      </c>
      <c r="J26" s="244">
        <v>0</v>
      </c>
      <c r="K26" s="244">
        <v>0</v>
      </c>
      <c r="L26" s="244">
        <v>0</v>
      </c>
      <c r="M26" s="240"/>
      <c r="N26" s="1233"/>
      <c r="O26" s="1825">
        <f>SUM(D26:F26)</f>
        <v>12</v>
      </c>
      <c r="P26" s="239">
        <v>0</v>
      </c>
      <c r="Q26" s="239">
        <v>1</v>
      </c>
      <c r="R26" s="239">
        <v>0</v>
      </c>
      <c r="S26" s="278"/>
    </row>
    <row r="27" spans="1:19" ht="9.75" customHeight="1">
      <c r="A27" s="692"/>
      <c r="B27" s="2073"/>
      <c r="C27" s="2073" t="s">
        <v>343</v>
      </c>
      <c r="D27" s="1821">
        <v>25</v>
      </c>
      <c r="E27" s="280">
        <v>0</v>
      </c>
      <c r="F27" s="280">
        <v>0</v>
      </c>
      <c r="G27" s="241">
        <v>0</v>
      </c>
      <c r="H27" s="241">
        <v>0</v>
      </c>
      <c r="I27" s="241">
        <v>0</v>
      </c>
      <c r="J27" s="241">
        <v>0</v>
      </c>
      <c r="K27" s="241">
        <v>0</v>
      </c>
      <c r="L27" s="241">
        <v>0</v>
      </c>
      <c r="M27" s="240"/>
      <c r="N27" s="1233"/>
      <c r="O27" s="1825">
        <f>SUM(D27:F27)</f>
        <v>25</v>
      </c>
      <c r="P27" s="239">
        <v>0</v>
      </c>
      <c r="Q27" s="239">
        <v>0</v>
      </c>
      <c r="R27" s="239">
        <v>0</v>
      </c>
      <c r="S27" s="278"/>
    </row>
    <row r="28" spans="1:19" ht="10.5" customHeight="1">
      <c r="A28" s="229"/>
      <c r="B28" s="2530" t="s">
        <v>665</v>
      </c>
      <c r="C28" s="2530"/>
      <c r="D28" s="1823">
        <f>SUM(D14:D27)</f>
        <v>67</v>
      </c>
      <c r="E28" s="497">
        <f>SUM(E14:E27)</f>
        <v>25</v>
      </c>
      <c r="F28" s="497">
        <f aca="true" t="shared" si="2" ref="F28:L28">SUM(F14:F27)</f>
        <v>26</v>
      </c>
      <c r="G28" s="497">
        <f t="shared" si="2"/>
        <v>36</v>
      </c>
      <c r="H28" s="497">
        <f t="shared" si="2"/>
        <v>23</v>
      </c>
      <c r="I28" s="497">
        <f t="shared" si="2"/>
        <v>6</v>
      </c>
      <c r="J28" s="497">
        <f t="shared" si="2"/>
        <v>13</v>
      </c>
      <c r="K28" s="497">
        <f t="shared" si="2"/>
        <v>29</v>
      </c>
      <c r="L28" s="497">
        <f t="shared" si="2"/>
        <v>60</v>
      </c>
      <c r="M28" s="250"/>
      <c r="N28" s="1233"/>
      <c r="O28" s="1827">
        <f>SUM(O14:O27)</f>
        <v>118</v>
      </c>
      <c r="P28" s="249">
        <f>SUM(P14:P27)</f>
        <v>42</v>
      </c>
      <c r="Q28" s="249">
        <f>SUM(Q14:Q27)</f>
        <v>78</v>
      </c>
      <c r="R28" s="249">
        <f>SUM(R14:R27)</f>
        <v>208</v>
      </c>
      <c r="S28" s="1169"/>
    </row>
    <row r="29" spans="1:19" ht="9.75" customHeight="1">
      <c r="A29" s="2448" t="s">
        <v>372</v>
      </c>
      <c r="B29" s="2448"/>
      <c r="C29" s="2448"/>
      <c r="D29" s="1823">
        <f>D11+D28</f>
        <v>274</v>
      </c>
      <c r="E29" s="497">
        <f>E11+E28</f>
        <v>217</v>
      </c>
      <c r="F29" s="497">
        <f aca="true" t="shared" si="3" ref="F29:L29">F11+F28</f>
        <v>202</v>
      </c>
      <c r="G29" s="497">
        <f t="shared" si="3"/>
        <v>212</v>
      </c>
      <c r="H29" s="497">
        <f t="shared" si="3"/>
        <v>209</v>
      </c>
      <c r="I29" s="497">
        <f t="shared" si="3"/>
        <v>197</v>
      </c>
      <c r="J29" s="497">
        <f t="shared" si="3"/>
        <v>211</v>
      </c>
      <c r="K29" s="497">
        <f t="shared" si="3"/>
        <v>213</v>
      </c>
      <c r="L29" s="497">
        <f t="shared" si="3"/>
        <v>245</v>
      </c>
      <c r="M29" s="250"/>
      <c r="N29" s="1233"/>
      <c r="O29" s="1827">
        <f>O11+O28</f>
        <v>693</v>
      </c>
      <c r="P29" s="249">
        <f>P11+P28</f>
        <v>617</v>
      </c>
      <c r="Q29" s="249">
        <f>Q11+Q28</f>
        <v>829</v>
      </c>
      <c r="R29" s="249">
        <f>R11+R28</f>
        <v>932</v>
      </c>
      <c r="S29" s="1215"/>
    </row>
    <row r="30" spans="1:19" ht="6.75" customHeight="1">
      <c r="A30" s="2450"/>
      <c r="B30" s="2450"/>
      <c r="C30" s="2450"/>
      <c r="D30" s="1826"/>
      <c r="E30" s="277"/>
      <c r="F30" s="277"/>
      <c r="G30" s="241"/>
      <c r="H30" s="241"/>
      <c r="I30" s="241"/>
      <c r="J30" s="241"/>
      <c r="K30" s="241"/>
      <c r="L30" s="241"/>
      <c r="M30" s="241"/>
      <c r="N30" s="241"/>
      <c r="O30" s="1826"/>
      <c r="P30" s="241"/>
      <c r="Q30" s="241"/>
      <c r="R30" s="241"/>
      <c r="S30" s="1234"/>
    </row>
    <row r="31" spans="1:19" ht="9.75" customHeight="1">
      <c r="A31" s="2297" t="s">
        <v>373</v>
      </c>
      <c r="B31" s="2297"/>
      <c r="C31" s="2297"/>
      <c r="D31" s="1868"/>
      <c r="E31" s="540"/>
      <c r="F31" s="540"/>
      <c r="G31" s="540"/>
      <c r="H31" s="540"/>
      <c r="I31" s="540"/>
      <c r="J31" s="540"/>
      <c r="K31" s="540"/>
      <c r="L31" s="540"/>
      <c r="M31" s="1235"/>
      <c r="N31" s="1236"/>
      <c r="O31" s="1879"/>
      <c r="P31" s="540"/>
      <c r="Q31" s="540"/>
      <c r="R31" s="540"/>
      <c r="S31" s="1237"/>
    </row>
    <row r="32" spans="1:19" ht="9.75" customHeight="1">
      <c r="A32" s="695"/>
      <c r="B32" s="2422" t="s">
        <v>337</v>
      </c>
      <c r="C32" s="2422"/>
      <c r="D32" s="1822"/>
      <c r="E32" s="277"/>
      <c r="F32" s="277"/>
      <c r="G32" s="277"/>
      <c r="H32" s="277"/>
      <c r="I32" s="277"/>
      <c r="J32" s="277"/>
      <c r="K32" s="277"/>
      <c r="L32" s="277"/>
      <c r="M32" s="513"/>
      <c r="N32" s="1232"/>
      <c r="O32" s="1826"/>
      <c r="P32" s="277"/>
      <c r="Q32" s="277"/>
      <c r="R32" s="277"/>
      <c r="S32" s="1171"/>
    </row>
    <row r="33" spans="1:19" ht="9.75" customHeight="1">
      <c r="A33" s="267"/>
      <c r="B33" s="267"/>
      <c r="C33" s="267" t="s">
        <v>5</v>
      </c>
      <c r="D33" s="1821">
        <v>195</v>
      </c>
      <c r="E33" s="280">
        <v>192</v>
      </c>
      <c r="F33" s="280">
        <v>172</v>
      </c>
      <c r="G33" s="280">
        <v>176</v>
      </c>
      <c r="H33" s="280">
        <v>183</v>
      </c>
      <c r="I33" s="280">
        <v>190</v>
      </c>
      <c r="J33" s="280">
        <v>190</v>
      </c>
      <c r="K33" s="280">
        <v>179</v>
      </c>
      <c r="L33" s="280">
        <v>186</v>
      </c>
      <c r="M33" s="513"/>
      <c r="N33" s="1232"/>
      <c r="O33" s="1825">
        <f>SUM(D33:F33)</f>
        <v>559</v>
      </c>
      <c r="P33" s="239">
        <v>563</v>
      </c>
      <c r="Q33" s="239">
        <v>739</v>
      </c>
      <c r="R33" s="239">
        <v>705</v>
      </c>
      <c r="S33" s="1174"/>
    </row>
    <row r="34" spans="1:19" ht="9.75" customHeight="1">
      <c r="A34" s="689"/>
      <c r="B34" s="689"/>
      <c r="C34" s="692" t="s">
        <v>115</v>
      </c>
      <c r="D34" s="1821">
        <v>-1</v>
      </c>
      <c r="E34" s="280">
        <v>0</v>
      </c>
      <c r="F34" s="280">
        <v>1</v>
      </c>
      <c r="G34" s="280">
        <v>0</v>
      </c>
      <c r="H34" s="280">
        <v>0</v>
      </c>
      <c r="I34" s="280">
        <v>0</v>
      </c>
      <c r="J34" s="280">
        <v>0</v>
      </c>
      <c r="K34" s="280">
        <v>0</v>
      </c>
      <c r="L34" s="280">
        <v>0</v>
      </c>
      <c r="M34" s="513"/>
      <c r="N34" s="1232"/>
      <c r="O34" s="1825">
        <f>SUM(D34:F34)</f>
        <v>0</v>
      </c>
      <c r="P34" s="239">
        <v>0</v>
      </c>
      <c r="Q34" s="239">
        <v>0</v>
      </c>
      <c r="R34" s="239">
        <v>0</v>
      </c>
      <c r="S34" s="1171"/>
    </row>
    <row r="35" spans="1:19" ht="9.75" customHeight="1">
      <c r="A35" s="692"/>
      <c r="B35" s="692"/>
      <c r="C35" s="692" t="s">
        <v>113</v>
      </c>
      <c r="D35" s="1821">
        <v>13</v>
      </c>
      <c r="E35" s="280">
        <v>0</v>
      </c>
      <c r="F35" s="280">
        <v>3</v>
      </c>
      <c r="G35" s="273">
        <v>0</v>
      </c>
      <c r="H35" s="273">
        <v>3</v>
      </c>
      <c r="I35" s="273">
        <v>1</v>
      </c>
      <c r="J35" s="273">
        <v>8</v>
      </c>
      <c r="K35" s="273">
        <v>5</v>
      </c>
      <c r="L35" s="273">
        <v>-1</v>
      </c>
      <c r="M35" s="513"/>
      <c r="N35" s="1232"/>
      <c r="O35" s="1825">
        <f>SUM(D35:F35)</f>
        <v>16</v>
      </c>
      <c r="P35" s="239">
        <v>12</v>
      </c>
      <c r="Q35" s="239">
        <v>12</v>
      </c>
      <c r="R35" s="239">
        <v>19</v>
      </c>
      <c r="S35" s="1171"/>
    </row>
    <row r="36" spans="1:19" ht="9.75" customHeight="1">
      <c r="A36" s="2471"/>
      <c r="B36" s="2471"/>
      <c r="C36" s="2471"/>
      <c r="D36" s="1823">
        <f>SUM(D33:D35)</f>
        <v>207</v>
      </c>
      <c r="E36" s="497">
        <f>SUM(E33:E35)</f>
        <v>192</v>
      </c>
      <c r="F36" s="497">
        <f aca="true" t="shared" si="4" ref="F36:L36">SUM(F33:F35)</f>
        <v>176</v>
      </c>
      <c r="G36" s="497">
        <f t="shared" si="4"/>
        <v>176</v>
      </c>
      <c r="H36" s="497">
        <f t="shared" si="4"/>
        <v>186</v>
      </c>
      <c r="I36" s="497">
        <f t="shared" si="4"/>
        <v>191</v>
      </c>
      <c r="J36" s="497">
        <f t="shared" si="4"/>
        <v>198</v>
      </c>
      <c r="K36" s="497">
        <f t="shared" si="4"/>
        <v>184</v>
      </c>
      <c r="L36" s="497">
        <f t="shared" si="4"/>
        <v>185</v>
      </c>
      <c r="M36" s="250"/>
      <c r="N36" s="1233"/>
      <c r="O36" s="1827">
        <f>SUM(O33:O35)</f>
        <v>575</v>
      </c>
      <c r="P36" s="249">
        <f>SUM(P33:P35)</f>
        <v>575</v>
      </c>
      <c r="Q36" s="249">
        <f>SUM(Q33:Q35)</f>
        <v>751</v>
      </c>
      <c r="R36" s="249">
        <f>SUM(R33:R35)</f>
        <v>724</v>
      </c>
      <c r="S36" s="1173"/>
    </row>
    <row r="37" spans="1:19" ht="9.75" customHeight="1">
      <c r="A37" s="695"/>
      <c r="B37" s="2422" t="s">
        <v>108</v>
      </c>
      <c r="C37" s="2422"/>
      <c r="D37" s="1822"/>
      <c r="E37" s="277"/>
      <c r="F37" s="277"/>
      <c r="G37" s="277"/>
      <c r="H37" s="277"/>
      <c r="I37" s="277"/>
      <c r="J37" s="277"/>
      <c r="K37" s="277"/>
      <c r="L37" s="277"/>
      <c r="M37" s="513"/>
      <c r="N37" s="1232"/>
      <c r="O37" s="1826"/>
      <c r="P37" s="277"/>
      <c r="Q37" s="277"/>
      <c r="R37" s="277"/>
      <c r="S37" s="1171"/>
    </row>
    <row r="38" spans="1:19" ht="9.75" customHeight="1">
      <c r="A38" s="689"/>
      <c r="B38" s="689"/>
      <c r="C38" s="689" t="s">
        <v>5</v>
      </c>
      <c r="D38" s="1821">
        <v>2</v>
      </c>
      <c r="E38" s="280">
        <v>9</v>
      </c>
      <c r="F38" s="280">
        <v>13</v>
      </c>
      <c r="G38" s="280">
        <v>10</v>
      </c>
      <c r="H38" s="280">
        <v>1</v>
      </c>
      <c r="I38" s="280">
        <v>2</v>
      </c>
      <c r="J38" s="280">
        <v>7</v>
      </c>
      <c r="K38" s="280">
        <v>18</v>
      </c>
      <c r="L38" s="280">
        <v>13</v>
      </c>
      <c r="M38" s="513"/>
      <c r="N38" s="1232"/>
      <c r="O38" s="1825">
        <f>SUM(D38:F38)</f>
        <v>24</v>
      </c>
      <c r="P38" s="239">
        <v>10</v>
      </c>
      <c r="Q38" s="239">
        <v>20</v>
      </c>
      <c r="R38" s="239">
        <v>98</v>
      </c>
      <c r="S38" s="1171"/>
    </row>
    <row r="39" spans="1:19" ht="9.75" customHeight="1">
      <c r="A39" s="689"/>
      <c r="B39" s="689"/>
      <c r="C39" s="692" t="s">
        <v>115</v>
      </c>
      <c r="D39" s="1821">
        <v>34</v>
      </c>
      <c r="E39" s="280">
        <v>14</v>
      </c>
      <c r="F39" s="280">
        <v>4</v>
      </c>
      <c r="G39" s="280">
        <v>21</v>
      </c>
      <c r="H39" s="280">
        <v>22</v>
      </c>
      <c r="I39" s="280">
        <v>5</v>
      </c>
      <c r="J39" s="280">
        <v>6</v>
      </c>
      <c r="K39" s="280">
        <v>6</v>
      </c>
      <c r="L39" s="280">
        <v>2</v>
      </c>
      <c r="M39" s="513"/>
      <c r="N39" s="1232"/>
      <c r="O39" s="1825">
        <f>SUM(D39:F39)</f>
        <v>52</v>
      </c>
      <c r="P39" s="239">
        <v>33</v>
      </c>
      <c r="Q39" s="239">
        <v>54</v>
      </c>
      <c r="R39" s="239">
        <v>64</v>
      </c>
      <c r="S39" s="1171"/>
    </row>
    <row r="40" spans="1:19" ht="9.75" customHeight="1">
      <c r="A40" s="692"/>
      <c r="B40" s="692"/>
      <c r="C40" s="692" t="s">
        <v>113</v>
      </c>
      <c r="D40" s="1821">
        <v>31</v>
      </c>
      <c r="E40" s="280">
        <v>2</v>
      </c>
      <c r="F40" s="280">
        <v>9</v>
      </c>
      <c r="G40" s="273">
        <v>5</v>
      </c>
      <c r="H40" s="273">
        <v>0</v>
      </c>
      <c r="I40" s="273">
        <v>-1</v>
      </c>
      <c r="J40" s="273">
        <v>0</v>
      </c>
      <c r="K40" s="273">
        <v>5</v>
      </c>
      <c r="L40" s="273">
        <v>45</v>
      </c>
      <c r="M40" s="513"/>
      <c r="N40" s="1232"/>
      <c r="O40" s="1825">
        <f>SUM(D40:F40)</f>
        <v>42</v>
      </c>
      <c r="P40" s="239">
        <v>-1</v>
      </c>
      <c r="Q40" s="239">
        <v>4</v>
      </c>
      <c r="R40" s="239">
        <v>46</v>
      </c>
      <c r="S40" s="1171"/>
    </row>
    <row r="41" spans="1:19" ht="9.75" customHeight="1">
      <c r="A41" s="2451"/>
      <c r="B41" s="2451"/>
      <c r="C41" s="2451"/>
      <c r="D41" s="1823">
        <f>SUM(D38:D40)</f>
        <v>67</v>
      </c>
      <c r="E41" s="497">
        <f>SUM(E38:E40)</f>
        <v>25</v>
      </c>
      <c r="F41" s="497">
        <f aca="true" t="shared" si="5" ref="F41:L41">SUM(F38:F40)</f>
        <v>26</v>
      </c>
      <c r="G41" s="497">
        <f t="shared" si="5"/>
        <v>36</v>
      </c>
      <c r="H41" s="497">
        <f t="shared" si="5"/>
        <v>23</v>
      </c>
      <c r="I41" s="497">
        <f t="shared" si="5"/>
        <v>6</v>
      </c>
      <c r="J41" s="497">
        <f t="shared" si="5"/>
        <v>13</v>
      </c>
      <c r="K41" s="497">
        <f t="shared" si="5"/>
        <v>29</v>
      </c>
      <c r="L41" s="497">
        <f t="shared" si="5"/>
        <v>60</v>
      </c>
      <c r="M41" s="250"/>
      <c r="N41" s="1233"/>
      <c r="O41" s="1827">
        <f>SUM(O38:O40)</f>
        <v>118</v>
      </c>
      <c r="P41" s="249">
        <f>SUM(P38:P40)</f>
        <v>42</v>
      </c>
      <c r="Q41" s="249">
        <f>SUM(Q38:Q40)</f>
        <v>78</v>
      </c>
      <c r="R41" s="249">
        <f>SUM(R38:R40)</f>
        <v>208</v>
      </c>
      <c r="S41" s="1215"/>
    </row>
    <row r="42" spans="1:19" ht="18.75" customHeight="1">
      <c r="A42" s="2554" t="s">
        <v>788</v>
      </c>
      <c r="B42" s="2448"/>
      <c r="C42" s="2448"/>
      <c r="D42" s="1824">
        <f>D41+D36</f>
        <v>274</v>
      </c>
      <c r="E42" s="487">
        <f>E41+E36</f>
        <v>217</v>
      </c>
      <c r="F42" s="487">
        <f aca="true" t="shared" si="6" ref="F42:L42">F41+F36</f>
        <v>202</v>
      </c>
      <c r="G42" s="487">
        <f t="shared" si="6"/>
        <v>212</v>
      </c>
      <c r="H42" s="487">
        <f t="shared" si="6"/>
        <v>209</v>
      </c>
      <c r="I42" s="487">
        <f t="shared" si="6"/>
        <v>197</v>
      </c>
      <c r="J42" s="487">
        <f t="shared" si="6"/>
        <v>211</v>
      </c>
      <c r="K42" s="487">
        <f t="shared" si="6"/>
        <v>213</v>
      </c>
      <c r="L42" s="487">
        <f t="shared" si="6"/>
        <v>245</v>
      </c>
      <c r="M42" s="254"/>
      <c r="N42" s="1233"/>
      <c r="O42" s="1828">
        <f>O41+O36</f>
        <v>693</v>
      </c>
      <c r="P42" s="253">
        <f>P41+P36</f>
        <v>617</v>
      </c>
      <c r="Q42" s="253">
        <f>Q41+Q36</f>
        <v>829</v>
      </c>
      <c r="R42" s="253">
        <f>R41+R36</f>
        <v>932</v>
      </c>
      <c r="S42" s="1238"/>
    </row>
    <row r="43" spans="1:19" ht="6.75" customHeight="1">
      <c r="A43" s="2380"/>
      <c r="B43" s="2380"/>
      <c r="C43" s="2380"/>
      <c r="D43" s="1828"/>
      <c r="E43" s="487"/>
      <c r="F43" s="487"/>
      <c r="G43" s="253"/>
      <c r="H43" s="253"/>
      <c r="I43" s="253"/>
      <c r="J43" s="253"/>
      <c r="K43" s="253"/>
      <c r="L43" s="253"/>
      <c r="M43" s="253"/>
      <c r="N43" s="241"/>
      <c r="O43" s="1828"/>
      <c r="P43" s="253"/>
      <c r="Q43" s="253"/>
      <c r="R43" s="253"/>
      <c r="S43" s="1239"/>
    </row>
    <row r="44" spans="1:19" ht="18.75" customHeight="1">
      <c r="A44" s="695"/>
      <c r="B44" s="2474" t="s">
        <v>824</v>
      </c>
      <c r="C44" s="2297"/>
      <c r="D44" s="1822"/>
      <c r="E44" s="277"/>
      <c r="F44" s="277"/>
      <c r="G44" s="241"/>
      <c r="H44" s="241"/>
      <c r="I44" s="241"/>
      <c r="J44" s="241"/>
      <c r="K44" s="241"/>
      <c r="L44" s="241"/>
      <c r="M44" s="240"/>
      <c r="N44" s="1233"/>
      <c r="O44" s="1826"/>
      <c r="P44" s="241"/>
      <c r="Q44" s="241"/>
      <c r="R44" s="241"/>
      <c r="S44" s="1171"/>
    </row>
    <row r="45" spans="1:19" ht="9.75" customHeight="1">
      <c r="A45" s="689"/>
      <c r="B45" s="211"/>
      <c r="C45" s="689" t="s">
        <v>337</v>
      </c>
      <c r="D45" s="1821">
        <v>4</v>
      </c>
      <c r="E45" s="280">
        <v>-2</v>
      </c>
      <c r="F45" s="280">
        <v>-27</v>
      </c>
      <c r="G45" s="239">
        <v>-11</v>
      </c>
      <c r="H45" s="239">
        <v>-2</v>
      </c>
      <c r="I45" s="239">
        <v>-7</v>
      </c>
      <c r="J45" s="239">
        <v>26</v>
      </c>
      <c r="K45" s="239">
        <v>23</v>
      </c>
      <c r="L45" s="239">
        <v>8</v>
      </c>
      <c r="M45" s="240"/>
      <c r="N45" s="1240"/>
      <c r="O45" s="1825">
        <f>SUM(D45:F45)</f>
        <v>-25</v>
      </c>
      <c r="P45" s="239">
        <v>17</v>
      </c>
      <c r="Q45" s="239">
        <v>6</v>
      </c>
      <c r="R45" s="239">
        <v>82</v>
      </c>
      <c r="S45" s="1171"/>
    </row>
    <row r="46" spans="1:19" ht="9.75" customHeight="1">
      <c r="A46" s="692"/>
      <c r="B46" s="281"/>
      <c r="C46" s="692" t="s">
        <v>108</v>
      </c>
      <c r="D46" s="1821">
        <v>-37</v>
      </c>
      <c r="E46" s="280">
        <v>-3</v>
      </c>
      <c r="F46" s="280">
        <v>-22</v>
      </c>
      <c r="G46" s="280">
        <v>28</v>
      </c>
      <c r="H46" s="280">
        <v>2</v>
      </c>
      <c r="I46" s="280">
        <v>-11</v>
      </c>
      <c r="J46" s="280">
        <v>-25</v>
      </c>
      <c r="K46" s="280">
        <v>-14</v>
      </c>
      <c r="L46" s="280">
        <v>-10</v>
      </c>
      <c r="M46" s="513"/>
      <c r="N46" s="1232"/>
      <c r="O46" s="1825">
        <f>SUM(D46:F46)</f>
        <v>-62</v>
      </c>
      <c r="P46" s="239">
        <v>-34</v>
      </c>
      <c r="Q46" s="239">
        <v>-6</v>
      </c>
      <c r="R46" s="239">
        <v>37</v>
      </c>
      <c r="S46" s="1171"/>
    </row>
    <row r="47" spans="1:19" ht="20.25" customHeight="1">
      <c r="A47" s="284"/>
      <c r="B47" s="2556" t="s">
        <v>787</v>
      </c>
      <c r="C47" s="2384"/>
      <c r="D47" s="1823">
        <f>SUM(D45:D46)</f>
        <v>-33</v>
      </c>
      <c r="E47" s="497">
        <f>SUM(E45:E46)</f>
        <v>-5</v>
      </c>
      <c r="F47" s="497">
        <f aca="true" t="shared" si="7" ref="F47:L47">SUM(F45:F46)</f>
        <v>-49</v>
      </c>
      <c r="G47" s="497">
        <f t="shared" si="7"/>
        <v>17</v>
      </c>
      <c r="H47" s="497">
        <f t="shared" si="7"/>
        <v>0</v>
      </c>
      <c r="I47" s="497">
        <f t="shared" si="7"/>
        <v>-18</v>
      </c>
      <c r="J47" s="497">
        <f t="shared" si="7"/>
        <v>1</v>
      </c>
      <c r="K47" s="497">
        <f t="shared" si="7"/>
        <v>9</v>
      </c>
      <c r="L47" s="497">
        <f t="shared" si="7"/>
        <v>-2</v>
      </c>
      <c r="M47" s="250"/>
      <c r="N47" s="1233"/>
      <c r="O47" s="1827">
        <f>SUM(O45:O46)</f>
        <v>-87</v>
      </c>
      <c r="P47" s="249">
        <f>SUM(P45:P46)</f>
        <v>-17</v>
      </c>
      <c r="Q47" s="249">
        <f>SUM(Q45:Q46)</f>
        <v>0</v>
      </c>
      <c r="R47" s="249">
        <f>SUM(R45:R46)</f>
        <v>119</v>
      </c>
      <c r="S47" s="1173"/>
    </row>
    <row r="48" spans="1:19" ht="9.75" customHeight="1">
      <c r="A48" s="2448" t="s">
        <v>374</v>
      </c>
      <c r="B48" s="2448"/>
      <c r="C48" s="2448"/>
      <c r="D48" s="1824">
        <f>D42+D47</f>
        <v>241</v>
      </c>
      <c r="E48" s="487">
        <f>E42+E47</f>
        <v>212</v>
      </c>
      <c r="F48" s="487">
        <f aca="true" t="shared" si="8" ref="F48:L48">F42+F47</f>
        <v>153</v>
      </c>
      <c r="G48" s="487">
        <f t="shared" si="8"/>
        <v>229</v>
      </c>
      <c r="H48" s="487">
        <f t="shared" si="8"/>
        <v>209</v>
      </c>
      <c r="I48" s="487">
        <f t="shared" si="8"/>
        <v>179</v>
      </c>
      <c r="J48" s="487">
        <f t="shared" si="8"/>
        <v>212</v>
      </c>
      <c r="K48" s="487">
        <f t="shared" si="8"/>
        <v>222</v>
      </c>
      <c r="L48" s="487">
        <f t="shared" si="8"/>
        <v>243</v>
      </c>
      <c r="M48" s="254"/>
      <c r="N48" s="1233"/>
      <c r="O48" s="1828">
        <f>O42+O47</f>
        <v>606</v>
      </c>
      <c r="P48" s="253">
        <f>P42+P47</f>
        <v>600</v>
      </c>
      <c r="Q48" s="253">
        <f>Q42+Q47</f>
        <v>829</v>
      </c>
      <c r="R48" s="253">
        <f>R42+R47</f>
        <v>1051</v>
      </c>
      <c r="S48" s="1238"/>
    </row>
    <row r="49" spans="1:19" ht="6.75" customHeight="1">
      <c r="A49" s="2380"/>
      <c r="B49" s="2380"/>
      <c r="C49" s="2380"/>
      <c r="D49" s="1827"/>
      <c r="E49" s="497"/>
      <c r="F49" s="497"/>
      <c r="G49" s="253"/>
      <c r="H49" s="253"/>
      <c r="I49" s="253"/>
      <c r="J49" s="253"/>
      <c r="K49" s="253"/>
      <c r="L49" s="253"/>
      <c r="M49" s="253"/>
      <c r="N49" s="241"/>
      <c r="O49" s="1828"/>
      <c r="P49" s="253"/>
      <c r="Q49" s="253"/>
      <c r="R49" s="253"/>
      <c r="S49" s="1239"/>
    </row>
    <row r="50" spans="1:19" ht="9.75" customHeight="1">
      <c r="A50" s="1241"/>
      <c r="B50" s="2422" t="s">
        <v>339</v>
      </c>
      <c r="C50" s="2422"/>
      <c r="D50" s="1822"/>
      <c r="E50" s="277"/>
      <c r="F50" s="277"/>
      <c r="G50" s="241"/>
      <c r="H50" s="241"/>
      <c r="I50" s="241"/>
      <c r="J50" s="241"/>
      <c r="K50" s="241"/>
      <c r="L50" s="241"/>
      <c r="M50" s="240"/>
      <c r="N50" s="1233"/>
      <c r="O50" s="1826"/>
      <c r="P50" s="241"/>
      <c r="Q50" s="241"/>
      <c r="R50" s="241"/>
      <c r="S50" s="1171"/>
    </row>
    <row r="51" spans="1:19" ht="9.75" customHeight="1">
      <c r="A51" s="689"/>
      <c r="B51" s="237"/>
      <c r="C51" s="267" t="s">
        <v>375</v>
      </c>
      <c r="D51" s="1821" t="s">
        <v>223</v>
      </c>
      <c r="E51" s="280" t="s">
        <v>223</v>
      </c>
      <c r="F51" s="280" t="s">
        <v>223</v>
      </c>
      <c r="G51" s="280">
        <v>196</v>
      </c>
      <c r="H51" s="280">
        <v>190</v>
      </c>
      <c r="I51" s="280">
        <v>178</v>
      </c>
      <c r="J51" s="280">
        <v>204</v>
      </c>
      <c r="K51" s="280">
        <v>201</v>
      </c>
      <c r="L51" s="280">
        <v>186</v>
      </c>
      <c r="M51" s="513"/>
      <c r="N51" s="1232"/>
      <c r="O51" s="1825" t="s">
        <v>745</v>
      </c>
      <c r="P51" s="239">
        <v>572</v>
      </c>
      <c r="Q51" s="239">
        <v>768</v>
      </c>
      <c r="R51" s="239">
        <v>863</v>
      </c>
      <c r="S51" s="1171"/>
    </row>
    <row r="52" spans="1:19" ht="9.75" customHeight="1">
      <c r="A52" s="1242"/>
      <c r="B52" s="789"/>
      <c r="C52" s="271" t="s">
        <v>376</v>
      </c>
      <c r="D52" s="1862" t="s">
        <v>223</v>
      </c>
      <c r="E52" s="491" t="s">
        <v>223</v>
      </c>
      <c r="F52" s="491" t="s">
        <v>223</v>
      </c>
      <c r="G52" s="253">
        <v>33</v>
      </c>
      <c r="H52" s="253">
        <v>19</v>
      </c>
      <c r="I52" s="253">
        <v>1</v>
      </c>
      <c r="J52" s="253">
        <v>8</v>
      </c>
      <c r="K52" s="253">
        <v>21</v>
      </c>
      <c r="L52" s="253">
        <v>57</v>
      </c>
      <c r="M52" s="254"/>
      <c r="N52" s="1233"/>
      <c r="O52" s="1871" t="s">
        <v>745</v>
      </c>
      <c r="P52" s="1011">
        <v>28</v>
      </c>
      <c r="Q52" s="1011">
        <v>61</v>
      </c>
      <c r="R52" s="1011">
        <v>188</v>
      </c>
      <c r="S52" s="1243"/>
    </row>
    <row r="53" spans="1:19" ht="4.5" customHeight="1">
      <c r="A53" s="2557"/>
      <c r="B53" s="2557"/>
      <c r="C53" s="2557"/>
      <c r="D53" s="2557"/>
      <c r="E53" s="2557"/>
      <c r="F53" s="2557"/>
      <c r="G53" s="2557"/>
      <c r="H53" s="2557"/>
      <c r="I53" s="2557"/>
      <c r="J53" s="2557"/>
      <c r="K53" s="2557"/>
      <c r="L53" s="2557"/>
      <c r="M53" s="2557"/>
      <c r="N53" s="2557"/>
      <c r="O53" s="2557"/>
      <c r="P53" s="2557"/>
      <c r="Q53" s="2557"/>
      <c r="R53" s="2557"/>
      <c r="S53" s="2557"/>
    </row>
    <row r="54" spans="1:19" ht="43.5" customHeight="1">
      <c r="A54" s="1244">
        <v>1</v>
      </c>
      <c r="B54" s="2555" t="s">
        <v>825</v>
      </c>
      <c r="C54" s="2545"/>
      <c r="D54" s="2545"/>
      <c r="E54" s="2545"/>
      <c r="F54" s="2545"/>
      <c r="G54" s="2545"/>
      <c r="H54" s="2545"/>
      <c r="I54" s="2545"/>
      <c r="J54" s="2545"/>
      <c r="K54" s="2545"/>
      <c r="L54" s="2545"/>
      <c r="M54" s="2545"/>
      <c r="N54" s="2545"/>
      <c r="O54" s="2545"/>
      <c r="P54" s="2545"/>
      <c r="Q54" s="2545"/>
      <c r="R54" s="2545"/>
      <c r="S54" s="2545"/>
    </row>
    <row r="55" spans="1:19" ht="9" customHeight="1">
      <c r="A55" s="1244">
        <v>2</v>
      </c>
      <c r="B55" s="2545" t="s">
        <v>377</v>
      </c>
      <c r="C55" s="2545"/>
      <c r="D55" s="2545"/>
      <c r="E55" s="2545"/>
      <c r="F55" s="2545"/>
      <c r="G55" s="2545"/>
      <c r="H55" s="2545"/>
      <c r="I55" s="2545"/>
      <c r="J55" s="2545"/>
      <c r="K55" s="2545"/>
      <c r="L55" s="2545"/>
      <c r="M55" s="2545"/>
      <c r="N55" s="2545"/>
      <c r="O55" s="2545"/>
      <c r="P55" s="2545"/>
      <c r="Q55" s="2545"/>
      <c r="R55" s="2545"/>
      <c r="S55" s="2545"/>
    </row>
    <row r="56" spans="1:19" ht="8.25" customHeight="1">
      <c r="A56" s="1245" t="s">
        <v>223</v>
      </c>
      <c r="B56" s="2545" t="s">
        <v>529</v>
      </c>
      <c r="C56" s="2545"/>
      <c r="D56" s="2545"/>
      <c r="E56" s="2545"/>
      <c r="F56" s="2545"/>
      <c r="G56" s="2545"/>
      <c r="H56" s="2545"/>
      <c r="I56" s="2545"/>
      <c r="J56" s="2545"/>
      <c r="K56" s="2545"/>
      <c r="L56" s="2545"/>
      <c r="M56" s="2545"/>
      <c r="N56" s="2545"/>
      <c r="O56" s="2545"/>
      <c r="P56" s="2545"/>
      <c r="Q56" s="2545"/>
      <c r="R56" s="2545"/>
      <c r="S56" s="2545"/>
    </row>
  </sheetData>
  <sheetProtection/>
  <mergeCells count="29">
    <mergeCell ref="B11:C11"/>
    <mergeCell ref="B32:C32"/>
    <mergeCell ref="B28:C28"/>
    <mergeCell ref="A29:C29"/>
    <mergeCell ref="A12:C12"/>
    <mergeCell ref="B13:C13"/>
    <mergeCell ref="A43:C43"/>
    <mergeCell ref="B54:S54"/>
    <mergeCell ref="B47:C47"/>
    <mergeCell ref="A48:C48"/>
    <mergeCell ref="B50:C50"/>
    <mergeCell ref="A53:S53"/>
    <mergeCell ref="A49:C49"/>
    <mergeCell ref="B56:S56"/>
    <mergeCell ref="A1:S1"/>
    <mergeCell ref="A4:C4"/>
    <mergeCell ref="A6:C6"/>
    <mergeCell ref="B7:C7"/>
    <mergeCell ref="A2:S2"/>
    <mergeCell ref="A3:C3"/>
    <mergeCell ref="A5:C5"/>
    <mergeCell ref="A36:C36"/>
    <mergeCell ref="A30:C30"/>
    <mergeCell ref="A31:C31"/>
    <mergeCell ref="A42:C42"/>
    <mergeCell ref="B55:S55"/>
    <mergeCell ref="B44:C44"/>
    <mergeCell ref="B37:C37"/>
    <mergeCell ref="A41:C41"/>
  </mergeCells>
  <printOptions horizontalCentered="1"/>
  <pageMargins left="0.2362204724409449" right="0.2362204724409449" top="0.2755905511811024" bottom="0.2362204724409449" header="0.11811023622047245" footer="0.11811023622047245"/>
  <pageSetup horizontalDpi="600" verticalDpi="600" orientation="landscape" scale="90" r:id="rId1"/>
  <colBreaks count="1" manualBreakCount="1">
    <brk id="19" min="2" max="59" man="1"/>
  </colBreaks>
</worksheet>
</file>

<file path=xl/worksheets/sheet34.xml><?xml version="1.0" encoding="utf-8"?>
<worksheet xmlns="http://schemas.openxmlformats.org/spreadsheetml/2006/main" xmlns:r="http://schemas.openxmlformats.org/officeDocument/2006/relationships">
  <dimension ref="A1:T44"/>
  <sheetViews>
    <sheetView zoomScalePageLayoutView="0" workbookViewId="0" topLeftCell="A1">
      <selection activeCell="O14" sqref="O14"/>
    </sheetView>
  </sheetViews>
  <sheetFormatPr defaultColWidth="9.140625" defaultRowHeight="12.75"/>
  <cols>
    <col min="1" max="2" width="2.140625" style="1181" customWidth="1"/>
    <col min="3" max="3" width="48.8515625" style="1181" customWidth="1"/>
    <col min="4" max="4" width="6.140625" style="1181" bestFit="1" customWidth="1"/>
    <col min="5" max="5" width="6.00390625" style="1281" bestFit="1" customWidth="1"/>
    <col min="6" max="6" width="6.00390625" style="1184" bestFit="1" customWidth="1"/>
    <col min="7" max="12" width="6.00390625" style="1181" bestFit="1" customWidth="1"/>
    <col min="13" max="13" width="1.28515625" style="1181" customWidth="1"/>
    <col min="14" max="14" width="1.7109375" style="1181" customWidth="1"/>
    <col min="15" max="15" width="1.28515625" style="1181" customWidth="1"/>
    <col min="16" max="19" width="5.7109375" style="1181" customWidth="1"/>
    <col min="20" max="20" width="1.28515625" style="1181" customWidth="1"/>
    <col min="21" max="21" width="9.140625" style="1181" customWidth="1"/>
    <col min="22" max="22" width="9.140625" style="1185" customWidth="1"/>
    <col min="23" max="23" width="9.140625" style="1247" customWidth="1"/>
    <col min="24" max="24" width="9.140625" style="1181" customWidth="1"/>
    <col min="25" max="16384" width="9.140625" style="1181" customWidth="1"/>
  </cols>
  <sheetData>
    <row r="1" spans="1:20" ht="15.75" customHeight="1">
      <c r="A1" s="2352" t="s">
        <v>378</v>
      </c>
      <c r="B1" s="2352"/>
      <c r="C1" s="2352"/>
      <c r="D1" s="2352"/>
      <c r="E1" s="2352"/>
      <c r="F1" s="2352"/>
      <c r="G1" s="2352"/>
      <c r="H1" s="2352"/>
      <c r="I1" s="2352"/>
      <c r="J1" s="2352"/>
      <c r="K1" s="2352"/>
      <c r="L1" s="2352"/>
      <c r="M1" s="2352"/>
      <c r="N1" s="2352"/>
      <c r="O1" s="2352"/>
      <c r="P1" s="2352"/>
      <c r="Q1" s="2352"/>
      <c r="R1" s="2352"/>
      <c r="S1" s="2352"/>
      <c r="T1" s="2352"/>
    </row>
    <row r="2" spans="1:20" ht="9.75" customHeight="1">
      <c r="A2" s="196"/>
      <c r="B2" s="196"/>
      <c r="C2" s="196"/>
      <c r="D2" s="196"/>
      <c r="E2" s="196"/>
      <c r="F2" s="196"/>
      <c r="G2" s="196"/>
      <c r="H2" s="196"/>
      <c r="I2" s="196"/>
      <c r="J2" s="196"/>
      <c r="K2" s="196"/>
      <c r="L2" s="196"/>
      <c r="M2" s="196"/>
      <c r="N2" s="196"/>
      <c r="O2" s="196"/>
      <c r="P2" s="196"/>
      <c r="Q2" s="196"/>
      <c r="R2" s="196"/>
      <c r="S2" s="196"/>
      <c r="T2" s="196"/>
    </row>
    <row r="3" spans="1:20" ht="10.5" customHeight="1">
      <c r="A3" s="2394"/>
      <c r="B3" s="2394"/>
      <c r="C3" s="2563"/>
      <c r="D3" s="1248"/>
      <c r="E3" s="1249"/>
      <c r="F3" s="1249"/>
      <c r="G3" s="1249"/>
      <c r="H3" s="1249"/>
      <c r="I3" s="1249"/>
      <c r="J3" s="1249"/>
      <c r="K3" s="1249"/>
      <c r="L3" s="1249"/>
      <c r="M3" s="1250"/>
      <c r="N3" s="196"/>
      <c r="O3" s="1248"/>
      <c r="P3" s="1684" t="s">
        <v>740</v>
      </c>
      <c r="Q3" s="1251" t="s">
        <v>22</v>
      </c>
      <c r="R3" s="1251" t="s">
        <v>22</v>
      </c>
      <c r="S3" s="1251" t="s">
        <v>23</v>
      </c>
      <c r="T3" s="1250"/>
    </row>
    <row r="4" spans="1:20" ht="10.5" customHeight="1">
      <c r="A4" s="2561" t="s">
        <v>511</v>
      </c>
      <c r="B4" s="2561"/>
      <c r="C4" s="2562"/>
      <c r="D4" s="820" t="s">
        <v>838</v>
      </c>
      <c r="E4" s="821" t="s">
        <v>733</v>
      </c>
      <c r="F4" s="821" t="s">
        <v>238</v>
      </c>
      <c r="G4" s="821" t="s">
        <v>512</v>
      </c>
      <c r="H4" s="821" t="s">
        <v>513</v>
      </c>
      <c r="I4" s="821" t="s">
        <v>514</v>
      </c>
      <c r="J4" s="821" t="s">
        <v>515</v>
      </c>
      <c r="K4" s="821" t="s">
        <v>516</v>
      </c>
      <c r="L4" s="821" t="s">
        <v>517</v>
      </c>
      <c r="M4" s="1145"/>
      <c r="N4" s="1130"/>
      <c r="O4" s="1252"/>
      <c r="P4" s="1652" t="s">
        <v>837</v>
      </c>
      <c r="Q4" s="821" t="s">
        <v>837</v>
      </c>
      <c r="R4" s="821" t="s">
        <v>24</v>
      </c>
      <c r="S4" s="821" t="s">
        <v>24</v>
      </c>
      <c r="T4" s="1145"/>
    </row>
    <row r="5" spans="1:20" ht="10.5" customHeight="1">
      <c r="A5" s="1129"/>
      <c r="B5" s="1129"/>
      <c r="C5" s="1129"/>
      <c r="D5" s="1147"/>
      <c r="E5" s="1147"/>
      <c r="F5" s="1147"/>
      <c r="G5" s="1147"/>
      <c r="H5" s="1147"/>
      <c r="I5" s="1147"/>
      <c r="J5" s="1147"/>
      <c r="K5" s="1147"/>
      <c r="L5" s="1147"/>
      <c r="M5" s="1129"/>
      <c r="N5" s="1129"/>
      <c r="O5" s="1129"/>
      <c r="P5" s="1146"/>
      <c r="Q5" s="1147"/>
      <c r="R5" s="1147"/>
      <c r="S5" s="1147"/>
      <c r="T5" s="1129"/>
    </row>
    <row r="6" spans="1:20" ht="10.5" customHeight="1">
      <c r="A6" s="2560" t="s">
        <v>379</v>
      </c>
      <c r="B6" s="2560"/>
      <c r="C6" s="2559"/>
      <c r="D6" s="1253"/>
      <c r="E6" s="1148"/>
      <c r="F6" s="1148"/>
      <c r="G6" s="1148"/>
      <c r="H6" s="1148"/>
      <c r="I6" s="1148"/>
      <c r="J6" s="1148"/>
      <c r="K6" s="1148"/>
      <c r="L6" s="1148"/>
      <c r="M6" s="1126"/>
      <c r="N6" s="1130"/>
      <c r="O6" s="1131"/>
      <c r="P6" s="1685"/>
      <c r="Q6" s="1148"/>
      <c r="R6" s="1148"/>
      <c r="S6" s="1148"/>
      <c r="T6" s="1126"/>
    </row>
    <row r="7" spans="1:20" ht="10.5" customHeight="1">
      <c r="A7" s="1254"/>
      <c r="B7" s="2523" t="s">
        <v>337</v>
      </c>
      <c r="C7" s="2559"/>
      <c r="D7" s="1255"/>
      <c r="E7" s="1147"/>
      <c r="F7" s="1147"/>
      <c r="G7" s="1147"/>
      <c r="H7" s="1147"/>
      <c r="I7" s="1147"/>
      <c r="J7" s="1147"/>
      <c r="K7" s="1147"/>
      <c r="L7" s="1147"/>
      <c r="M7" s="1135"/>
      <c r="N7" s="1130"/>
      <c r="O7" s="1256"/>
      <c r="P7" s="1146"/>
      <c r="Q7" s="1147"/>
      <c r="R7" s="1147"/>
      <c r="S7" s="1147"/>
      <c r="T7" s="1135"/>
    </row>
    <row r="8" spans="1:20" ht="10.5" customHeight="1">
      <c r="A8" s="1257"/>
      <c r="B8" s="1257"/>
      <c r="C8" s="1137" t="s">
        <v>397</v>
      </c>
      <c r="D8" s="1835">
        <v>13</v>
      </c>
      <c r="E8" s="839">
        <v>13</v>
      </c>
      <c r="F8" s="839">
        <v>13</v>
      </c>
      <c r="G8" s="841">
        <v>15</v>
      </c>
      <c r="H8" s="841">
        <v>9</v>
      </c>
      <c r="I8" s="841">
        <v>6</v>
      </c>
      <c r="J8" s="841">
        <v>8</v>
      </c>
      <c r="K8" s="841">
        <v>16</v>
      </c>
      <c r="L8" s="841">
        <v>7</v>
      </c>
      <c r="M8" s="1135"/>
      <c r="N8" s="1130"/>
      <c r="O8" s="1256"/>
      <c r="P8" s="1839">
        <f>SUM(D8:F8)</f>
        <v>39</v>
      </c>
      <c r="Q8" s="841">
        <v>23</v>
      </c>
      <c r="R8" s="841">
        <v>38</v>
      </c>
      <c r="S8" s="841">
        <v>34</v>
      </c>
      <c r="T8" s="1135"/>
    </row>
    <row r="9" spans="1:20" ht="10.5" customHeight="1">
      <c r="A9" s="1258"/>
      <c r="B9" s="1258"/>
      <c r="C9" s="1144" t="s">
        <v>165</v>
      </c>
      <c r="D9" s="1836">
        <v>79</v>
      </c>
      <c r="E9" s="841">
        <v>75</v>
      </c>
      <c r="F9" s="841">
        <v>72</v>
      </c>
      <c r="G9" s="1259">
        <v>77</v>
      </c>
      <c r="H9" s="1259">
        <v>79</v>
      </c>
      <c r="I9" s="1259">
        <v>76</v>
      </c>
      <c r="J9" s="1259">
        <v>73</v>
      </c>
      <c r="K9" s="1259">
        <v>74</v>
      </c>
      <c r="L9" s="1259">
        <v>82</v>
      </c>
      <c r="M9" s="1135"/>
      <c r="N9" s="1130"/>
      <c r="O9" s="1260"/>
      <c r="P9" s="1941">
        <f>SUM(D9:F9)</f>
        <v>226</v>
      </c>
      <c r="Q9" s="1259">
        <v>228</v>
      </c>
      <c r="R9" s="1259">
        <v>305</v>
      </c>
      <c r="S9" s="1259">
        <v>287</v>
      </c>
      <c r="T9" s="1135"/>
    </row>
    <row r="10" spans="1:20" ht="10.5" customHeight="1">
      <c r="A10" s="1258"/>
      <c r="B10" s="1258"/>
      <c r="C10" s="1144" t="s">
        <v>64</v>
      </c>
      <c r="D10" s="1928">
        <v>102</v>
      </c>
      <c r="E10" s="1149">
        <v>101</v>
      </c>
      <c r="F10" s="1149">
        <v>94</v>
      </c>
      <c r="G10" s="1149">
        <v>95</v>
      </c>
      <c r="H10" s="1149">
        <v>102</v>
      </c>
      <c r="I10" s="1149">
        <v>103</v>
      </c>
      <c r="J10" s="1149">
        <v>110</v>
      </c>
      <c r="K10" s="1149">
        <v>101</v>
      </c>
      <c r="L10" s="1149">
        <v>103</v>
      </c>
      <c r="M10" s="1135"/>
      <c r="N10" s="1130"/>
      <c r="O10" s="1256"/>
      <c r="P10" s="1942">
        <f>SUM(D10:F10)</f>
        <v>297</v>
      </c>
      <c r="Q10" s="1149">
        <v>315</v>
      </c>
      <c r="R10" s="1149">
        <v>410</v>
      </c>
      <c r="S10" s="1149">
        <v>404</v>
      </c>
      <c r="T10" s="1135"/>
    </row>
    <row r="11" spans="1:20" ht="10.5" customHeight="1">
      <c r="A11" s="1096"/>
      <c r="B11" s="2558" t="s">
        <v>380</v>
      </c>
      <c r="C11" s="2558"/>
      <c r="D11" s="1837">
        <f>SUM(D8:D10)</f>
        <v>194</v>
      </c>
      <c r="E11" s="1357">
        <f>SUM(E8:E10)</f>
        <v>189</v>
      </c>
      <c r="F11" s="1357">
        <f>SUM(F8:F10)</f>
        <v>179</v>
      </c>
      <c r="G11" s="1357">
        <f>SUM(G8:G10)</f>
        <v>187</v>
      </c>
      <c r="H11" s="1357">
        <f>SUM(H8:H10)</f>
        <v>190</v>
      </c>
      <c r="I11" s="1357">
        <f>SUM(I8:I10)</f>
        <v>185</v>
      </c>
      <c r="J11" s="1357">
        <f>SUM(J8:J10)</f>
        <v>191</v>
      </c>
      <c r="K11" s="1357">
        <f>SUM(K8:K10)</f>
        <v>191</v>
      </c>
      <c r="L11" s="1357">
        <f>SUM(L8:L10)</f>
        <v>192</v>
      </c>
      <c r="M11" s="847"/>
      <c r="N11" s="806"/>
      <c r="O11" s="1261"/>
      <c r="P11" s="1840">
        <f>SUM(P8:P10)</f>
        <v>562</v>
      </c>
      <c r="Q11" s="1357">
        <f>SUM(Q8:Q10)</f>
        <v>566</v>
      </c>
      <c r="R11" s="1357">
        <f>SUM(R8:R10)</f>
        <v>753</v>
      </c>
      <c r="S11" s="1357">
        <f>SUM(S8:S10)</f>
        <v>725</v>
      </c>
      <c r="T11" s="847"/>
    </row>
    <row r="12" spans="1:20" ht="10.5" customHeight="1">
      <c r="A12" s="1136"/>
      <c r="B12" s="1136"/>
      <c r="C12" s="1130"/>
      <c r="D12" s="1836"/>
      <c r="E12" s="841"/>
      <c r="F12" s="841"/>
      <c r="G12" s="841"/>
      <c r="H12" s="841"/>
      <c r="I12" s="841"/>
      <c r="J12" s="841"/>
      <c r="K12" s="841"/>
      <c r="L12" s="841"/>
      <c r="M12" s="1135"/>
      <c r="N12" s="1130"/>
      <c r="O12" s="1256"/>
      <c r="P12" s="1839"/>
      <c r="Q12" s="841"/>
      <c r="R12" s="841"/>
      <c r="S12" s="841"/>
      <c r="T12" s="1135"/>
    </row>
    <row r="13" spans="1:20" ht="10.5" customHeight="1">
      <c r="A13" s="1254"/>
      <c r="B13" s="2525" t="s">
        <v>95</v>
      </c>
      <c r="C13" s="2525"/>
      <c r="D13" s="1836"/>
      <c r="E13" s="841"/>
      <c r="F13" s="841"/>
      <c r="G13" s="841"/>
      <c r="H13" s="841"/>
      <c r="I13" s="841"/>
      <c r="J13" s="841"/>
      <c r="K13" s="841"/>
      <c r="L13" s="841"/>
      <c r="M13" s="1135"/>
      <c r="N13" s="1130"/>
      <c r="O13" s="1256"/>
      <c r="P13" s="1839"/>
      <c r="Q13" s="841"/>
      <c r="R13" s="841"/>
      <c r="S13" s="841"/>
      <c r="T13" s="1135"/>
    </row>
    <row r="14" spans="1:20" ht="10.5" customHeight="1">
      <c r="A14" s="1262"/>
      <c r="B14" s="2074"/>
      <c r="C14" s="2067" t="s">
        <v>169</v>
      </c>
      <c r="D14" s="1835">
        <v>1</v>
      </c>
      <c r="E14" s="839">
        <v>2</v>
      </c>
      <c r="F14" s="839">
        <v>1</v>
      </c>
      <c r="G14" s="833">
        <v>1</v>
      </c>
      <c r="H14" s="833">
        <v>0</v>
      </c>
      <c r="I14" s="833">
        <v>0</v>
      </c>
      <c r="J14" s="833">
        <v>0</v>
      </c>
      <c r="K14" s="833">
        <v>0</v>
      </c>
      <c r="L14" s="833">
        <v>1</v>
      </c>
      <c r="M14" s="1135"/>
      <c r="N14" s="1130"/>
      <c r="O14" s="1256"/>
      <c r="P14" s="1838">
        <f>SUM(D14:F14)</f>
        <v>4</v>
      </c>
      <c r="Q14" s="833">
        <v>0</v>
      </c>
      <c r="R14" s="833">
        <v>1</v>
      </c>
      <c r="S14" s="833">
        <v>6</v>
      </c>
      <c r="T14" s="1135"/>
    </row>
    <row r="15" spans="1:20" ht="10.5" customHeight="1">
      <c r="A15" s="1258"/>
      <c r="B15" s="2075"/>
      <c r="C15" s="2062" t="s">
        <v>29</v>
      </c>
      <c r="D15" s="1912">
        <v>1</v>
      </c>
      <c r="E15" s="1259">
        <v>0</v>
      </c>
      <c r="F15" s="1259">
        <v>0</v>
      </c>
      <c r="G15" s="42">
        <v>0</v>
      </c>
      <c r="H15" s="42">
        <v>0</v>
      </c>
      <c r="I15" s="42">
        <v>0</v>
      </c>
      <c r="J15" s="42">
        <v>0</v>
      </c>
      <c r="K15" s="42">
        <v>0</v>
      </c>
      <c r="L15" s="42">
        <v>0</v>
      </c>
      <c r="M15" s="1135"/>
      <c r="N15" s="1130"/>
      <c r="O15" s="1260"/>
      <c r="P15" s="1941">
        <f>SUM(D15:F15)</f>
        <v>1</v>
      </c>
      <c r="Q15" s="42">
        <v>0</v>
      </c>
      <c r="R15" s="42">
        <v>0</v>
      </c>
      <c r="S15" s="42">
        <v>0</v>
      </c>
      <c r="T15" s="1135"/>
    </row>
    <row r="16" spans="1:20" ht="10.5" customHeight="1">
      <c r="A16" s="1258"/>
      <c r="B16" s="2075"/>
      <c r="C16" s="2062" t="s">
        <v>168</v>
      </c>
      <c r="D16" s="1912">
        <v>2</v>
      </c>
      <c r="E16" s="1259">
        <v>2</v>
      </c>
      <c r="F16" s="1259">
        <v>0</v>
      </c>
      <c r="G16" s="42">
        <v>5</v>
      </c>
      <c r="H16" s="42">
        <v>1</v>
      </c>
      <c r="I16" s="42">
        <v>0</v>
      </c>
      <c r="J16" s="42">
        <v>1</v>
      </c>
      <c r="K16" s="42">
        <v>3</v>
      </c>
      <c r="L16" s="42">
        <v>0</v>
      </c>
      <c r="M16" s="1135"/>
      <c r="N16" s="1130"/>
      <c r="O16" s="1260"/>
      <c r="P16" s="1941">
        <f>SUM(D16:F16)</f>
        <v>4</v>
      </c>
      <c r="Q16" s="42">
        <v>2</v>
      </c>
      <c r="R16" s="42">
        <v>7</v>
      </c>
      <c r="S16" s="42">
        <v>5</v>
      </c>
      <c r="T16" s="1135"/>
    </row>
    <row r="17" spans="1:20" ht="10.5" customHeight="1">
      <c r="A17" s="1258"/>
      <c r="B17" s="2075"/>
      <c r="C17" s="2062" t="s">
        <v>203</v>
      </c>
      <c r="D17" s="1912">
        <v>6</v>
      </c>
      <c r="E17" s="1259">
        <v>5</v>
      </c>
      <c r="F17" s="1259">
        <v>2</v>
      </c>
      <c r="G17" s="42">
        <v>16</v>
      </c>
      <c r="H17" s="42">
        <v>9</v>
      </c>
      <c r="I17" s="42">
        <v>2</v>
      </c>
      <c r="J17" s="42">
        <v>2</v>
      </c>
      <c r="K17" s="42">
        <v>6</v>
      </c>
      <c r="L17" s="42">
        <v>7</v>
      </c>
      <c r="M17" s="1135"/>
      <c r="N17" s="1130"/>
      <c r="O17" s="1260"/>
      <c r="P17" s="1941">
        <f aca="true" t="shared" si="0" ref="P17:P28">SUM(D17:F17)</f>
        <v>13</v>
      </c>
      <c r="Q17" s="42">
        <v>13</v>
      </c>
      <c r="R17" s="42">
        <v>29</v>
      </c>
      <c r="S17" s="42">
        <v>21</v>
      </c>
      <c r="T17" s="1135"/>
    </row>
    <row r="18" spans="1:20" ht="10.5" customHeight="1">
      <c r="A18" s="1258"/>
      <c r="B18" s="1258"/>
      <c r="C18" s="1144" t="s">
        <v>381</v>
      </c>
      <c r="D18" s="1912">
        <v>1</v>
      </c>
      <c r="E18" s="1259">
        <v>0</v>
      </c>
      <c r="F18" s="1259">
        <v>0</v>
      </c>
      <c r="G18" s="42">
        <v>1</v>
      </c>
      <c r="H18" s="42">
        <v>-3</v>
      </c>
      <c r="I18" s="42">
        <v>2</v>
      </c>
      <c r="J18" s="42">
        <v>38</v>
      </c>
      <c r="K18" s="42">
        <v>52</v>
      </c>
      <c r="L18" s="42">
        <v>0</v>
      </c>
      <c r="M18" s="1135"/>
      <c r="N18" s="1130"/>
      <c r="O18" s="1260"/>
      <c r="P18" s="1941">
        <f t="shared" si="0"/>
        <v>1</v>
      </c>
      <c r="Q18" s="42">
        <v>37</v>
      </c>
      <c r="R18" s="42">
        <v>38</v>
      </c>
      <c r="S18" s="42">
        <v>53</v>
      </c>
      <c r="T18" s="1135"/>
    </row>
    <row r="19" spans="1:20" ht="10.5" customHeight="1">
      <c r="A19" s="1258"/>
      <c r="B19" s="1258"/>
      <c r="C19" s="1144" t="s">
        <v>201</v>
      </c>
      <c r="D19" s="1912">
        <v>1</v>
      </c>
      <c r="E19" s="1259">
        <v>0</v>
      </c>
      <c r="F19" s="1259">
        <v>0</v>
      </c>
      <c r="G19" s="42">
        <v>2</v>
      </c>
      <c r="H19" s="42">
        <v>0</v>
      </c>
      <c r="I19" s="42">
        <v>1</v>
      </c>
      <c r="J19" s="42">
        <v>0</v>
      </c>
      <c r="K19" s="42">
        <v>5</v>
      </c>
      <c r="L19" s="42">
        <v>1</v>
      </c>
      <c r="M19" s="1135"/>
      <c r="N19" s="1130"/>
      <c r="O19" s="1260"/>
      <c r="P19" s="1941">
        <f t="shared" si="0"/>
        <v>1</v>
      </c>
      <c r="Q19" s="42">
        <v>1</v>
      </c>
      <c r="R19" s="42">
        <v>3</v>
      </c>
      <c r="S19" s="42">
        <v>7</v>
      </c>
      <c r="T19" s="1135"/>
    </row>
    <row r="20" spans="1:20" ht="10.5" customHeight="1">
      <c r="A20" s="1258"/>
      <c r="B20" s="1258"/>
      <c r="C20" s="1144" t="s">
        <v>199</v>
      </c>
      <c r="D20" s="1912">
        <v>18</v>
      </c>
      <c r="E20" s="1259">
        <v>25</v>
      </c>
      <c r="F20" s="1259">
        <v>4</v>
      </c>
      <c r="G20" s="42">
        <v>7</v>
      </c>
      <c r="H20" s="42">
        <v>3</v>
      </c>
      <c r="I20" s="42">
        <v>8</v>
      </c>
      <c r="J20" s="42">
        <v>1</v>
      </c>
      <c r="K20" s="42">
        <v>4</v>
      </c>
      <c r="L20" s="42">
        <v>4</v>
      </c>
      <c r="M20" s="1135"/>
      <c r="N20" s="1130"/>
      <c r="O20" s="1260"/>
      <c r="P20" s="1941">
        <f t="shared" si="0"/>
        <v>47</v>
      </c>
      <c r="Q20" s="42">
        <v>12</v>
      </c>
      <c r="R20" s="42">
        <v>19</v>
      </c>
      <c r="S20" s="42">
        <v>22</v>
      </c>
      <c r="T20" s="1135"/>
    </row>
    <row r="21" spans="1:20" ht="10.5" customHeight="1">
      <c r="A21" s="1258"/>
      <c r="B21" s="1258"/>
      <c r="C21" s="1144" t="s">
        <v>340</v>
      </c>
      <c r="D21" s="1912">
        <v>0</v>
      </c>
      <c r="E21" s="1259">
        <v>1</v>
      </c>
      <c r="F21" s="1259">
        <v>0</v>
      </c>
      <c r="G21" s="42">
        <v>1</v>
      </c>
      <c r="H21" s="42">
        <v>-1</v>
      </c>
      <c r="I21" s="42">
        <v>0</v>
      </c>
      <c r="J21" s="42">
        <v>1</v>
      </c>
      <c r="K21" s="42">
        <v>1</v>
      </c>
      <c r="L21" s="42">
        <v>1</v>
      </c>
      <c r="M21" s="1135"/>
      <c r="N21" s="1130"/>
      <c r="O21" s="1260"/>
      <c r="P21" s="1941">
        <f t="shared" si="0"/>
        <v>1</v>
      </c>
      <c r="Q21" s="42">
        <v>0</v>
      </c>
      <c r="R21" s="42">
        <v>1</v>
      </c>
      <c r="S21" s="42">
        <v>3</v>
      </c>
      <c r="T21" s="1135"/>
    </row>
    <row r="22" spans="1:20" ht="10.5" customHeight="1">
      <c r="A22" s="1258"/>
      <c r="B22" s="1258"/>
      <c r="C22" s="1144" t="s">
        <v>192</v>
      </c>
      <c r="D22" s="1912">
        <v>0</v>
      </c>
      <c r="E22" s="1259">
        <v>1</v>
      </c>
      <c r="F22" s="1259">
        <v>0</v>
      </c>
      <c r="G22" s="42">
        <v>0</v>
      </c>
      <c r="H22" s="42">
        <v>4</v>
      </c>
      <c r="I22" s="42">
        <v>9</v>
      </c>
      <c r="J22" s="42">
        <v>-1</v>
      </c>
      <c r="K22" s="42">
        <v>48</v>
      </c>
      <c r="L22" s="42">
        <v>68</v>
      </c>
      <c r="M22" s="1135"/>
      <c r="N22" s="1130"/>
      <c r="O22" s="1260"/>
      <c r="P22" s="1941">
        <f t="shared" si="0"/>
        <v>1</v>
      </c>
      <c r="Q22" s="42">
        <v>12</v>
      </c>
      <c r="R22" s="42">
        <v>12</v>
      </c>
      <c r="S22" s="42">
        <v>116</v>
      </c>
      <c r="T22" s="1135"/>
    </row>
    <row r="23" spans="1:20" ht="10.5" customHeight="1">
      <c r="A23" s="1258"/>
      <c r="B23" s="1258"/>
      <c r="C23" s="1144" t="s">
        <v>170</v>
      </c>
      <c r="D23" s="1912">
        <v>0</v>
      </c>
      <c r="E23" s="1259">
        <v>0</v>
      </c>
      <c r="F23" s="1259">
        <v>0</v>
      </c>
      <c r="G23" s="42">
        <v>1</v>
      </c>
      <c r="H23" s="42">
        <v>0</v>
      </c>
      <c r="I23" s="42">
        <v>0</v>
      </c>
      <c r="J23" s="42">
        <v>0</v>
      </c>
      <c r="K23" s="42">
        <v>0</v>
      </c>
      <c r="L23" s="42">
        <v>0</v>
      </c>
      <c r="M23" s="1135"/>
      <c r="N23" s="1130"/>
      <c r="O23" s="1260"/>
      <c r="P23" s="1941">
        <f t="shared" si="0"/>
        <v>0</v>
      </c>
      <c r="Q23" s="42">
        <v>0</v>
      </c>
      <c r="R23" s="42">
        <v>1</v>
      </c>
      <c r="S23" s="42">
        <v>1</v>
      </c>
      <c r="T23" s="1135"/>
    </row>
    <row r="24" spans="1:20" ht="10.5" customHeight="1">
      <c r="A24" s="1258"/>
      <c r="B24" s="1258"/>
      <c r="C24" s="1144" t="s">
        <v>197</v>
      </c>
      <c r="D24" s="1912">
        <v>1</v>
      </c>
      <c r="E24" s="1259">
        <v>0</v>
      </c>
      <c r="F24" s="1259">
        <v>0</v>
      </c>
      <c r="G24" s="42">
        <v>0</v>
      </c>
      <c r="H24" s="42">
        <v>0</v>
      </c>
      <c r="I24" s="42">
        <v>0</v>
      </c>
      <c r="J24" s="42">
        <v>0</v>
      </c>
      <c r="K24" s="42">
        <v>1</v>
      </c>
      <c r="L24" s="42">
        <v>0</v>
      </c>
      <c r="M24" s="1135"/>
      <c r="N24" s="1130"/>
      <c r="O24" s="1260"/>
      <c r="P24" s="1941">
        <f t="shared" si="0"/>
        <v>1</v>
      </c>
      <c r="Q24" s="42">
        <v>0</v>
      </c>
      <c r="R24" s="42">
        <v>0</v>
      </c>
      <c r="S24" s="42">
        <v>1</v>
      </c>
      <c r="T24" s="1135"/>
    </row>
    <row r="25" spans="1:20" ht="10.5" customHeight="1">
      <c r="A25" s="1258"/>
      <c r="B25" s="1258"/>
      <c r="C25" s="1144" t="s">
        <v>196</v>
      </c>
      <c r="D25" s="1912">
        <v>0</v>
      </c>
      <c r="E25" s="1259">
        <v>-1</v>
      </c>
      <c r="F25" s="1259">
        <v>0</v>
      </c>
      <c r="G25" s="42">
        <v>1</v>
      </c>
      <c r="H25" s="42">
        <v>0</v>
      </c>
      <c r="I25" s="42">
        <v>0</v>
      </c>
      <c r="J25" s="42">
        <v>0</v>
      </c>
      <c r="K25" s="42">
        <v>0</v>
      </c>
      <c r="L25" s="42">
        <v>0</v>
      </c>
      <c r="M25" s="1135"/>
      <c r="N25" s="1130"/>
      <c r="O25" s="1260"/>
      <c r="P25" s="1941">
        <f t="shared" si="0"/>
        <v>-1</v>
      </c>
      <c r="Q25" s="42">
        <v>0</v>
      </c>
      <c r="R25" s="42">
        <v>1</v>
      </c>
      <c r="S25" s="42">
        <v>0</v>
      </c>
      <c r="T25" s="1135"/>
    </row>
    <row r="26" spans="1:20" ht="10.5" customHeight="1">
      <c r="A26" s="1258"/>
      <c r="B26" s="1258"/>
      <c r="C26" s="1144" t="s">
        <v>195</v>
      </c>
      <c r="D26" s="1912">
        <v>0</v>
      </c>
      <c r="E26" s="1259">
        <v>0</v>
      </c>
      <c r="F26" s="1259">
        <v>0</v>
      </c>
      <c r="G26" s="1259">
        <v>1</v>
      </c>
      <c r="H26" s="1259">
        <v>0</v>
      </c>
      <c r="I26" s="1259">
        <v>0</v>
      </c>
      <c r="J26" s="1259">
        <v>0</v>
      </c>
      <c r="K26" s="1259">
        <v>0</v>
      </c>
      <c r="L26" s="1259">
        <v>0</v>
      </c>
      <c r="M26" s="1135"/>
      <c r="N26" s="1130"/>
      <c r="O26" s="1260"/>
      <c r="P26" s="1941">
        <f t="shared" si="0"/>
        <v>0</v>
      </c>
      <c r="Q26" s="42">
        <v>0</v>
      </c>
      <c r="R26" s="42">
        <v>1</v>
      </c>
      <c r="S26" s="42">
        <v>0</v>
      </c>
      <c r="T26" s="1135"/>
    </row>
    <row r="27" spans="1:20" ht="10.5" customHeight="1">
      <c r="A27" s="1258"/>
      <c r="B27" s="1258"/>
      <c r="C27" s="1144" t="s">
        <v>194</v>
      </c>
      <c r="D27" s="1912">
        <v>0</v>
      </c>
      <c r="E27" s="1259">
        <v>0</v>
      </c>
      <c r="F27" s="1259">
        <v>1</v>
      </c>
      <c r="G27" s="1259">
        <v>1</v>
      </c>
      <c r="H27" s="1259">
        <v>0</v>
      </c>
      <c r="I27" s="1259">
        <v>1</v>
      </c>
      <c r="J27" s="1259">
        <v>0</v>
      </c>
      <c r="K27" s="1259">
        <v>1</v>
      </c>
      <c r="L27" s="1259">
        <v>0</v>
      </c>
      <c r="M27" s="1135"/>
      <c r="N27" s="1130"/>
      <c r="O27" s="1260"/>
      <c r="P27" s="1941">
        <f t="shared" si="0"/>
        <v>1</v>
      </c>
      <c r="Q27" s="42">
        <v>1</v>
      </c>
      <c r="R27" s="42">
        <v>2</v>
      </c>
      <c r="S27" s="42">
        <v>2</v>
      </c>
      <c r="T27" s="1135"/>
    </row>
    <row r="28" spans="1:20" ht="10.5" customHeight="1">
      <c r="A28" s="1258"/>
      <c r="B28" s="1258"/>
      <c r="C28" s="1144" t="s">
        <v>193</v>
      </c>
      <c r="D28" s="1912">
        <v>0</v>
      </c>
      <c r="E28" s="1259">
        <v>0</v>
      </c>
      <c r="F28" s="1259">
        <v>0</v>
      </c>
      <c r="G28" s="1259">
        <v>-5</v>
      </c>
      <c r="H28" s="1259">
        <v>0</v>
      </c>
      <c r="I28" s="1259">
        <v>0</v>
      </c>
      <c r="J28" s="1259">
        <v>0</v>
      </c>
      <c r="K28" s="1259">
        <v>0</v>
      </c>
      <c r="L28" s="1259">
        <v>1</v>
      </c>
      <c r="M28" s="1135"/>
      <c r="N28" s="1130"/>
      <c r="O28" s="1260"/>
      <c r="P28" s="1941">
        <f t="shared" si="0"/>
        <v>0</v>
      </c>
      <c r="Q28" s="42">
        <v>0</v>
      </c>
      <c r="R28" s="42">
        <v>-5</v>
      </c>
      <c r="S28" s="42">
        <v>7</v>
      </c>
      <c r="T28" s="1135"/>
    </row>
    <row r="29" spans="1:20" ht="10.5" customHeight="1">
      <c r="A29" s="1258"/>
      <c r="B29" s="1258"/>
      <c r="C29" s="1144" t="s">
        <v>31</v>
      </c>
      <c r="D29" s="1928">
        <v>-1</v>
      </c>
      <c r="E29" s="1149">
        <v>6</v>
      </c>
      <c r="F29" s="1149">
        <v>0</v>
      </c>
      <c r="G29" s="1149">
        <v>1</v>
      </c>
      <c r="H29" s="1149">
        <v>0</v>
      </c>
      <c r="I29" s="1149">
        <v>0</v>
      </c>
      <c r="J29" s="1149">
        <v>0</v>
      </c>
      <c r="K29" s="1149">
        <v>1</v>
      </c>
      <c r="L29" s="1149">
        <v>0</v>
      </c>
      <c r="M29" s="1263"/>
      <c r="N29" s="1264"/>
      <c r="O29" s="1265"/>
      <c r="P29" s="1942">
        <f>SUM(D29:F29)</f>
        <v>5</v>
      </c>
      <c r="Q29" s="1149">
        <v>0</v>
      </c>
      <c r="R29" s="1149">
        <v>1</v>
      </c>
      <c r="S29" s="1149">
        <v>1</v>
      </c>
      <c r="T29" s="1263"/>
    </row>
    <row r="30" spans="1:20" ht="10.5" customHeight="1" hidden="1">
      <c r="A30" s="1258"/>
      <c r="B30" s="1258"/>
      <c r="C30" s="1931" t="s">
        <v>343</v>
      </c>
      <c r="D30" s="1928">
        <v>0</v>
      </c>
      <c r="E30" s="1149">
        <v>0</v>
      </c>
      <c r="F30" s="1149">
        <v>0</v>
      </c>
      <c r="G30" s="1149">
        <v>0</v>
      </c>
      <c r="H30" s="1149">
        <v>0</v>
      </c>
      <c r="I30" s="1149">
        <v>0</v>
      </c>
      <c r="J30" s="1149">
        <v>0</v>
      </c>
      <c r="K30" s="1149">
        <v>0</v>
      </c>
      <c r="L30" s="1149">
        <v>0</v>
      </c>
      <c r="M30" s="1263"/>
      <c r="N30" s="1264"/>
      <c r="O30" s="1265"/>
      <c r="P30" s="1942">
        <f>SUM(D30:F30)</f>
        <v>0</v>
      </c>
      <c r="Q30" s="1149">
        <v>0</v>
      </c>
      <c r="R30" s="1149">
        <v>0</v>
      </c>
      <c r="S30" s="1149">
        <v>0</v>
      </c>
      <c r="T30" s="1263"/>
    </row>
    <row r="31" spans="1:20" ht="10.5" customHeight="1">
      <c r="A31" s="1094"/>
      <c r="B31" s="2558" t="s">
        <v>382</v>
      </c>
      <c r="C31" s="2558"/>
      <c r="D31" s="1837">
        <f>SUM(D14:D30)</f>
        <v>30</v>
      </c>
      <c r="E31" s="1357">
        <f>SUM(E14:E30)</f>
        <v>41</v>
      </c>
      <c r="F31" s="1357">
        <f>SUM(F14:F30)</f>
        <v>8</v>
      </c>
      <c r="G31" s="1357">
        <f>SUM(G14:G30)</f>
        <v>33</v>
      </c>
      <c r="H31" s="1357">
        <f>SUM(H14:H30)</f>
        <v>13</v>
      </c>
      <c r="I31" s="1357">
        <f>SUM(I14:I30)</f>
        <v>23</v>
      </c>
      <c r="J31" s="1357">
        <f>SUM(J14:J30)</f>
        <v>42</v>
      </c>
      <c r="K31" s="1357">
        <f>SUM(K14:K30)</f>
        <v>122</v>
      </c>
      <c r="L31" s="1357">
        <f>SUM(L14:L30)</f>
        <v>83</v>
      </c>
      <c r="M31" s="1266"/>
      <c r="N31" s="1264"/>
      <c r="O31" s="1267"/>
      <c r="P31" s="1840">
        <f>SUM(P14:P30)</f>
        <v>79</v>
      </c>
      <c r="Q31" s="1357">
        <f>SUM(Q14:Q30)</f>
        <v>78</v>
      </c>
      <c r="R31" s="1357">
        <f>SUM(R14:R30)</f>
        <v>111</v>
      </c>
      <c r="S31" s="1357">
        <f>SUM(S14:S30)</f>
        <v>245</v>
      </c>
      <c r="T31" s="1266"/>
    </row>
    <row r="32" spans="1:20" ht="10.5" customHeight="1">
      <c r="A32" s="2397" t="s">
        <v>342</v>
      </c>
      <c r="B32" s="2397"/>
      <c r="C32" s="2397"/>
      <c r="D32" s="1892">
        <f>D11+D31</f>
        <v>224</v>
      </c>
      <c r="E32" s="1348">
        <f>E11+E31</f>
        <v>230</v>
      </c>
      <c r="F32" s="1348">
        <f>F11+F31</f>
        <v>187</v>
      </c>
      <c r="G32" s="1348">
        <f>G11+G31</f>
        <v>220</v>
      </c>
      <c r="H32" s="1348">
        <f>H11+H31</f>
        <v>203</v>
      </c>
      <c r="I32" s="1348">
        <f>I11+I31</f>
        <v>208</v>
      </c>
      <c r="J32" s="1348">
        <f>J11+J31</f>
        <v>233</v>
      </c>
      <c r="K32" s="1348">
        <f>K11+K31</f>
        <v>313</v>
      </c>
      <c r="L32" s="1348">
        <f>L11+L31</f>
        <v>275</v>
      </c>
      <c r="M32" s="1268"/>
      <c r="N32" s="1269"/>
      <c r="O32" s="1270"/>
      <c r="P32" s="1904">
        <f>P11+P31</f>
        <v>641</v>
      </c>
      <c r="Q32" s="1348">
        <f>Q11+Q31</f>
        <v>644</v>
      </c>
      <c r="R32" s="1348">
        <f>R11+R31</f>
        <v>864</v>
      </c>
      <c r="S32" s="1348">
        <f>S11+S31</f>
        <v>970</v>
      </c>
      <c r="T32" s="1268"/>
    </row>
    <row r="33" spans="1:20" ht="10.5" customHeight="1">
      <c r="A33" s="1129"/>
      <c r="B33" s="1129"/>
      <c r="C33" s="1129"/>
      <c r="D33" s="1939"/>
      <c r="E33" s="1686"/>
      <c r="F33" s="1686"/>
      <c r="G33" s="1271"/>
      <c r="H33" s="1271"/>
      <c r="I33" s="1271"/>
      <c r="J33" s="1271"/>
      <c r="K33" s="1271"/>
      <c r="L33" s="1271"/>
      <c r="M33" s="1272"/>
      <c r="N33" s="1272"/>
      <c r="O33" s="1272"/>
      <c r="P33" s="1943"/>
      <c r="Q33" s="1271"/>
      <c r="R33" s="1271"/>
      <c r="S33" s="1271"/>
      <c r="T33" s="1272"/>
    </row>
    <row r="34" spans="1:20" ht="10.5" customHeight="1">
      <c r="A34" s="2560" t="s">
        <v>383</v>
      </c>
      <c r="B34" s="2560"/>
      <c r="C34" s="2523"/>
      <c r="D34" s="1940"/>
      <c r="E34" s="1273"/>
      <c r="F34" s="1273"/>
      <c r="G34" s="1273"/>
      <c r="H34" s="1273"/>
      <c r="I34" s="1273"/>
      <c r="J34" s="1273"/>
      <c r="K34" s="1273"/>
      <c r="L34" s="1273"/>
      <c r="M34" s="1272"/>
      <c r="N34" s="1272"/>
      <c r="O34" s="1272"/>
      <c r="P34" s="1940"/>
      <c r="Q34" s="1273"/>
      <c r="R34" s="1273"/>
      <c r="S34" s="1273"/>
      <c r="T34" s="1272"/>
    </row>
    <row r="35" spans="1:20" ht="10.5" customHeight="1">
      <c r="A35" s="1254"/>
      <c r="B35" s="2523" t="s">
        <v>337</v>
      </c>
      <c r="C35" s="2559"/>
      <c r="D35" s="1836"/>
      <c r="E35" s="841"/>
      <c r="F35" s="841"/>
      <c r="G35" s="841"/>
      <c r="H35" s="841"/>
      <c r="I35" s="841"/>
      <c r="J35" s="841"/>
      <c r="K35" s="841"/>
      <c r="L35" s="841"/>
      <c r="M35" s="1274"/>
      <c r="N35" s="1264"/>
      <c r="O35" s="1275"/>
      <c r="P35" s="1839"/>
      <c r="Q35" s="841"/>
      <c r="R35" s="841"/>
      <c r="S35" s="841"/>
      <c r="T35" s="1274"/>
    </row>
    <row r="36" spans="1:20" ht="10.5" customHeight="1">
      <c r="A36" s="1262"/>
      <c r="B36" s="1262"/>
      <c r="C36" s="1142" t="s">
        <v>5</v>
      </c>
      <c r="D36" s="1835">
        <v>182</v>
      </c>
      <c r="E36" s="839">
        <v>180</v>
      </c>
      <c r="F36" s="839">
        <v>170</v>
      </c>
      <c r="G36" s="839">
        <v>170</v>
      </c>
      <c r="H36" s="839">
        <v>187</v>
      </c>
      <c r="I36" s="839">
        <v>182</v>
      </c>
      <c r="J36" s="839">
        <v>183</v>
      </c>
      <c r="K36" s="839">
        <v>175</v>
      </c>
      <c r="L36" s="839">
        <v>183</v>
      </c>
      <c r="M36" s="1263"/>
      <c r="N36" s="1264"/>
      <c r="O36" s="1276"/>
      <c r="P36" s="1838">
        <f>SUM(D36:F36)</f>
        <v>532</v>
      </c>
      <c r="Q36" s="839">
        <v>552</v>
      </c>
      <c r="R36" s="839">
        <v>722</v>
      </c>
      <c r="S36" s="839">
        <v>692</v>
      </c>
      <c r="T36" s="1263"/>
    </row>
    <row r="37" spans="1:20" ht="10.5" customHeight="1">
      <c r="A37" s="1258"/>
      <c r="B37" s="1258"/>
      <c r="C37" s="1144" t="s">
        <v>113</v>
      </c>
      <c r="D37" s="1928">
        <v>12</v>
      </c>
      <c r="E37" s="1149">
        <v>9</v>
      </c>
      <c r="F37" s="1149">
        <v>9</v>
      </c>
      <c r="G37" s="1149">
        <v>17</v>
      </c>
      <c r="H37" s="1149">
        <v>3</v>
      </c>
      <c r="I37" s="1149">
        <v>3</v>
      </c>
      <c r="J37" s="1149">
        <v>8</v>
      </c>
      <c r="K37" s="1149">
        <v>16</v>
      </c>
      <c r="L37" s="1149">
        <v>9</v>
      </c>
      <c r="M37" s="1263"/>
      <c r="N37" s="1264"/>
      <c r="O37" s="1265"/>
      <c r="P37" s="1942">
        <f>SUM(D37:F37)</f>
        <v>30</v>
      </c>
      <c r="Q37" s="1149">
        <v>14</v>
      </c>
      <c r="R37" s="1149">
        <v>31</v>
      </c>
      <c r="S37" s="1149">
        <v>33</v>
      </c>
      <c r="T37" s="1263"/>
    </row>
    <row r="38" spans="1:20" ht="10.5" customHeight="1">
      <c r="A38" s="1254"/>
      <c r="B38" s="1254"/>
      <c r="C38" s="1130"/>
      <c r="D38" s="1837">
        <f>SUM(D36:D37)</f>
        <v>194</v>
      </c>
      <c r="E38" s="1357">
        <f>SUM(E36:E37)</f>
        <v>189</v>
      </c>
      <c r="F38" s="1357">
        <f>SUM(F36:F37)</f>
        <v>179</v>
      </c>
      <c r="G38" s="1357">
        <f>SUM(G36:G37)</f>
        <v>187</v>
      </c>
      <c r="H38" s="1357">
        <f>SUM(H36:H37)</f>
        <v>190</v>
      </c>
      <c r="I38" s="1357">
        <f>SUM(I36:I37)</f>
        <v>185</v>
      </c>
      <c r="J38" s="1357">
        <f>SUM(J36:J37)</f>
        <v>191</v>
      </c>
      <c r="K38" s="1357">
        <f>SUM(K36:K37)</f>
        <v>191</v>
      </c>
      <c r="L38" s="1357">
        <f>SUM(L36:L37)</f>
        <v>192</v>
      </c>
      <c r="M38" s="1266"/>
      <c r="N38" s="1264"/>
      <c r="O38" s="1267"/>
      <c r="P38" s="1840">
        <f>SUM(P36:P37)</f>
        <v>562</v>
      </c>
      <c r="Q38" s="1357">
        <f>SUM(Q36:Q37)</f>
        <v>566</v>
      </c>
      <c r="R38" s="1357">
        <f>SUM(R36:R37)</f>
        <v>753</v>
      </c>
      <c r="S38" s="1357">
        <f>SUM(S36:S37)</f>
        <v>725</v>
      </c>
      <c r="T38" s="1266"/>
    </row>
    <row r="39" spans="1:20" ht="10.5" customHeight="1">
      <c r="A39" s="1277"/>
      <c r="B39" s="2518" t="s">
        <v>108</v>
      </c>
      <c r="C39" s="2518"/>
      <c r="D39" s="1836"/>
      <c r="E39" s="841"/>
      <c r="F39" s="841"/>
      <c r="G39" s="835"/>
      <c r="H39" s="835"/>
      <c r="I39" s="835"/>
      <c r="J39" s="835"/>
      <c r="K39" s="835"/>
      <c r="L39" s="835"/>
      <c r="M39" s="1278"/>
      <c r="N39" s="1269"/>
      <c r="O39" s="1279"/>
      <c r="P39" s="1839"/>
      <c r="Q39" s="835"/>
      <c r="R39" s="835"/>
      <c r="S39" s="835"/>
      <c r="T39" s="1278"/>
    </row>
    <row r="40" spans="1:20" ht="10.5" customHeight="1">
      <c r="A40" s="1262"/>
      <c r="B40" s="1262"/>
      <c r="C40" s="1142" t="s">
        <v>5</v>
      </c>
      <c r="D40" s="1835">
        <v>6</v>
      </c>
      <c r="E40" s="839">
        <v>11</v>
      </c>
      <c r="F40" s="839">
        <v>4</v>
      </c>
      <c r="G40" s="839">
        <v>15</v>
      </c>
      <c r="H40" s="839">
        <v>2</v>
      </c>
      <c r="I40" s="839">
        <v>15</v>
      </c>
      <c r="J40" s="839">
        <v>4</v>
      </c>
      <c r="K40" s="839">
        <v>79</v>
      </c>
      <c r="L40" s="839">
        <v>20</v>
      </c>
      <c r="M40" s="1263"/>
      <c r="N40" s="1264"/>
      <c r="O40" s="1265"/>
      <c r="P40" s="1838">
        <f>SUM(D40:F40)</f>
        <v>21</v>
      </c>
      <c r="Q40" s="839">
        <v>21</v>
      </c>
      <c r="R40" s="839">
        <v>36</v>
      </c>
      <c r="S40" s="839">
        <v>108</v>
      </c>
      <c r="T40" s="1263"/>
    </row>
    <row r="41" spans="1:20" ht="10.5" customHeight="1">
      <c r="A41" s="1262"/>
      <c r="B41" s="1262"/>
      <c r="C41" s="1142" t="s">
        <v>115</v>
      </c>
      <c r="D41" s="1835">
        <v>17</v>
      </c>
      <c r="E41" s="839">
        <v>24</v>
      </c>
      <c r="F41" s="839">
        <v>-1</v>
      </c>
      <c r="G41" s="839">
        <v>1</v>
      </c>
      <c r="H41" s="839">
        <v>5</v>
      </c>
      <c r="I41" s="839">
        <v>3</v>
      </c>
      <c r="J41" s="839">
        <v>0</v>
      </c>
      <c r="K41" s="839">
        <v>2</v>
      </c>
      <c r="L41" s="839">
        <v>53</v>
      </c>
      <c r="M41" s="1263"/>
      <c r="N41" s="1264"/>
      <c r="O41" s="1280"/>
      <c r="P41" s="1838">
        <f>SUM(D41:F41)</f>
        <v>40</v>
      </c>
      <c r="Q41" s="839">
        <v>8</v>
      </c>
      <c r="R41" s="839">
        <v>9</v>
      </c>
      <c r="S41" s="839">
        <v>61</v>
      </c>
      <c r="T41" s="1263"/>
    </row>
    <row r="42" spans="1:20" ht="10.5" customHeight="1">
      <c r="A42" s="1258"/>
      <c r="B42" s="1258"/>
      <c r="C42" s="1144" t="s">
        <v>113</v>
      </c>
      <c r="D42" s="1928">
        <v>7</v>
      </c>
      <c r="E42" s="1149">
        <v>6</v>
      </c>
      <c r="F42" s="1149">
        <v>5</v>
      </c>
      <c r="G42" s="1149">
        <v>17</v>
      </c>
      <c r="H42" s="1149">
        <v>6</v>
      </c>
      <c r="I42" s="1149">
        <v>5</v>
      </c>
      <c r="J42" s="1149">
        <v>38</v>
      </c>
      <c r="K42" s="1149">
        <v>41</v>
      </c>
      <c r="L42" s="1149">
        <v>10</v>
      </c>
      <c r="M42" s="1263"/>
      <c r="N42" s="1264"/>
      <c r="O42" s="1265"/>
      <c r="P42" s="1942">
        <f>SUM(D42:F42)</f>
        <v>18</v>
      </c>
      <c r="Q42" s="1149">
        <v>49</v>
      </c>
      <c r="R42" s="1149">
        <v>66</v>
      </c>
      <c r="S42" s="1149">
        <v>76</v>
      </c>
      <c r="T42" s="1263"/>
    </row>
    <row r="43" spans="1:20" ht="10.5" customHeight="1">
      <c r="A43" s="1254"/>
      <c r="B43" s="1254"/>
      <c r="C43" s="1130"/>
      <c r="D43" s="1837">
        <f>SUM(D40:D42)</f>
        <v>30</v>
      </c>
      <c r="E43" s="1357">
        <f>SUM(E40:E42)</f>
        <v>41</v>
      </c>
      <c r="F43" s="1357">
        <f>SUM(F40:F42)</f>
        <v>8</v>
      </c>
      <c r="G43" s="1357">
        <f>SUM(G40:G42)</f>
        <v>33</v>
      </c>
      <c r="H43" s="1357">
        <f>SUM(H40:H42)</f>
        <v>13</v>
      </c>
      <c r="I43" s="1357">
        <f>SUM(I40:I42)</f>
        <v>23</v>
      </c>
      <c r="J43" s="1357">
        <f>SUM(J40:J42)</f>
        <v>42</v>
      </c>
      <c r="K43" s="1357">
        <f>SUM(K40:K42)</f>
        <v>122</v>
      </c>
      <c r="L43" s="1357">
        <f>SUM(L40:L42)</f>
        <v>83</v>
      </c>
      <c r="M43" s="1266"/>
      <c r="N43" s="1264"/>
      <c r="O43" s="1267"/>
      <c r="P43" s="1840">
        <f>SUM(P40:P42)</f>
        <v>79</v>
      </c>
      <c r="Q43" s="844">
        <f>SUM(Q40:Q42)</f>
        <v>78</v>
      </c>
      <c r="R43" s="844">
        <f>SUM(R40:R42)</f>
        <v>111</v>
      </c>
      <c r="S43" s="844">
        <f>SUM(S40:S42)</f>
        <v>245</v>
      </c>
      <c r="T43" s="1266"/>
    </row>
    <row r="44" spans="1:20" ht="10.5" customHeight="1">
      <c r="A44" s="2517" t="s">
        <v>342</v>
      </c>
      <c r="B44" s="2517"/>
      <c r="C44" s="2517"/>
      <c r="D44" s="1892">
        <f>D38+D43</f>
        <v>224</v>
      </c>
      <c r="E44" s="1348">
        <f>E38+E43</f>
        <v>230</v>
      </c>
      <c r="F44" s="1348">
        <f>F38+F43</f>
        <v>187</v>
      </c>
      <c r="G44" s="1348">
        <f>G38+G43</f>
        <v>220</v>
      </c>
      <c r="H44" s="1348">
        <f>H38+H43</f>
        <v>203</v>
      </c>
      <c r="I44" s="1348">
        <f>I38+I43</f>
        <v>208</v>
      </c>
      <c r="J44" s="1348">
        <f>J38+J43</f>
        <v>233</v>
      </c>
      <c r="K44" s="1348">
        <f>K38+K43</f>
        <v>313</v>
      </c>
      <c r="L44" s="1348">
        <f>L38+L43</f>
        <v>275</v>
      </c>
      <c r="M44" s="1268"/>
      <c r="N44" s="1269"/>
      <c r="O44" s="1270"/>
      <c r="P44" s="1904">
        <f>P38+P43</f>
        <v>641</v>
      </c>
      <c r="Q44" s="1348">
        <f>Q38+Q43</f>
        <v>644</v>
      </c>
      <c r="R44" s="1348">
        <f>R38+R43</f>
        <v>864</v>
      </c>
      <c r="S44" s="1348">
        <f>S38+S43</f>
        <v>970</v>
      </c>
      <c r="T44" s="1268"/>
    </row>
    <row r="45" ht="9.75" customHeight="1"/>
  </sheetData>
  <sheetProtection/>
  <mergeCells count="13">
    <mergeCell ref="B11:C11"/>
    <mergeCell ref="A1:T1"/>
    <mergeCell ref="B7:C7"/>
    <mergeCell ref="A6:C6"/>
    <mergeCell ref="A4:C4"/>
    <mergeCell ref="A3:C3"/>
    <mergeCell ref="B13:C13"/>
    <mergeCell ref="A44:C44"/>
    <mergeCell ref="B31:C31"/>
    <mergeCell ref="B39:C39"/>
    <mergeCell ref="B35:C35"/>
    <mergeCell ref="A32:C32"/>
    <mergeCell ref="A34:C34"/>
  </mergeCells>
  <printOptions horizontalCentered="1"/>
  <pageMargins left="0.2362204724409449" right="0.2362204724409449" top="0.2755905511811024" bottom="0.2362204724409449" header="0.11811023622047245" footer="0.11811023622047245"/>
  <pageSetup horizontalDpi="600" verticalDpi="600" orientation="landscape" r:id="rId1"/>
</worksheet>
</file>

<file path=xl/worksheets/sheet35.xml><?xml version="1.0" encoding="utf-8"?>
<worksheet xmlns="http://schemas.openxmlformats.org/spreadsheetml/2006/main" xmlns:r="http://schemas.openxmlformats.org/officeDocument/2006/relationships">
  <dimension ref="A1:Q42"/>
  <sheetViews>
    <sheetView zoomScalePageLayoutView="0" workbookViewId="0" topLeftCell="A1">
      <selection activeCell="B14" sqref="B14:F14"/>
    </sheetView>
  </sheetViews>
  <sheetFormatPr defaultColWidth="9.140625" defaultRowHeight="12.75"/>
  <cols>
    <col min="1" max="2" width="2.140625" style="45" customWidth="1"/>
    <col min="3" max="3" width="39.8515625" style="45" customWidth="1"/>
    <col min="4" max="4" width="10.7109375" style="45" customWidth="1"/>
    <col min="5" max="7" width="7.8515625" style="45" customWidth="1"/>
    <col min="8" max="8" width="7.140625" style="46" customWidth="1"/>
    <col min="9" max="15" width="7.140625" style="47" customWidth="1"/>
    <col min="16" max="16" width="1.28515625" style="47" customWidth="1"/>
    <col min="17" max="17" width="9.140625" style="48" customWidth="1"/>
    <col min="18" max="18" width="9.140625" style="49" customWidth="1"/>
    <col min="19" max="19" width="9.140625" style="50" customWidth="1"/>
    <col min="20" max="28" width="9.140625" style="44" customWidth="1"/>
    <col min="29" max="36" width="9.140625" style="51" customWidth="1"/>
    <col min="37" max="37" width="9.140625" style="44" customWidth="1"/>
    <col min="38" max="16384" width="9.140625" style="44" customWidth="1"/>
  </cols>
  <sheetData>
    <row r="1" spans="1:16" ht="15" customHeight="1">
      <c r="A1" s="2570" t="s">
        <v>0</v>
      </c>
      <c r="B1" s="2570"/>
      <c r="C1" s="2570"/>
      <c r="D1" s="2570"/>
      <c r="E1" s="2570"/>
      <c r="F1" s="2570"/>
      <c r="G1" s="2570"/>
      <c r="H1" s="2570"/>
      <c r="I1" s="2570"/>
      <c r="J1" s="2570"/>
      <c r="K1" s="2570"/>
      <c r="L1" s="2570"/>
      <c r="M1" s="2570"/>
      <c r="N1" s="2570"/>
      <c r="O1" s="2570"/>
      <c r="P1" s="2570"/>
    </row>
    <row r="2" spans="1:16" ht="11.25" customHeight="1">
      <c r="A2" s="2576"/>
      <c r="B2" s="2576"/>
      <c r="C2" s="2576"/>
      <c r="D2" s="2576"/>
      <c r="E2" s="2576"/>
      <c r="F2" s="2576"/>
      <c r="G2" s="2576"/>
      <c r="H2" s="2576"/>
      <c r="I2" s="2576"/>
      <c r="J2" s="2576"/>
      <c r="K2" s="2576"/>
      <c r="L2" s="2576"/>
      <c r="M2" s="2576"/>
      <c r="N2" s="2576"/>
      <c r="O2" s="2576"/>
      <c r="P2" s="2576"/>
    </row>
    <row r="3" spans="1:16" ht="11.25" customHeight="1">
      <c r="A3" s="1"/>
      <c r="B3" s="1"/>
      <c r="C3" s="1"/>
      <c r="D3" s="2"/>
      <c r="E3" s="2"/>
      <c r="F3" s="2"/>
      <c r="G3" s="4" t="s">
        <v>838</v>
      </c>
      <c r="H3" s="5" t="s">
        <v>733</v>
      </c>
      <c r="I3" s="5" t="s">
        <v>238</v>
      </c>
      <c r="J3" s="5" t="s">
        <v>512</v>
      </c>
      <c r="K3" s="5" t="s">
        <v>513</v>
      </c>
      <c r="L3" s="5" t="s">
        <v>514</v>
      </c>
      <c r="M3" s="5" t="s">
        <v>515</v>
      </c>
      <c r="N3" s="5" t="s">
        <v>516</v>
      </c>
      <c r="O3" s="5" t="s">
        <v>517</v>
      </c>
      <c r="P3" s="6"/>
    </row>
    <row r="4" spans="1:16" ht="10.5" customHeight="1">
      <c r="A4" s="2"/>
      <c r="B4" s="2"/>
      <c r="C4" s="2"/>
      <c r="D4" s="7"/>
      <c r="E4" s="7"/>
      <c r="F4" s="7"/>
      <c r="G4" s="8"/>
      <c r="H4" s="8"/>
      <c r="I4" s="8"/>
      <c r="J4" s="8"/>
      <c r="K4" s="8"/>
      <c r="L4" s="8"/>
      <c r="M4" s="8"/>
      <c r="N4" s="8"/>
      <c r="O4" s="8"/>
      <c r="P4" s="9"/>
    </row>
    <row r="5" spans="1:16" ht="10.5" customHeight="1">
      <c r="A5" s="2577" t="s">
        <v>1</v>
      </c>
      <c r="B5" s="2577"/>
      <c r="C5" s="2577"/>
      <c r="D5" s="2577"/>
      <c r="E5" s="2577"/>
      <c r="F5" s="2578"/>
      <c r="G5" s="10"/>
      <c r="H5" s="11"/>
      <c r="I5" s="11"/>
      <c r="J5" s="11"/>
      <c r="K5" s="11"/>
      <c r="L5" s="11"/>
      <c r="M5" s="11"/>
      <c r="N5" s="11"/>
      <c r="O5" s="11"/>
      <c r="P5" s="12"/>
    </row>
    <row r="6" spans="1:16" ht="10.5" customHeight="1">
      <c r="A6" s="13"/>
      <c r="B6" s="2577" t="s">
        <v>2</v>
      </c>
      <c r="C6" s="2577"/>
      <c r="D6" s="2577"/>
      <c r="E6" s="2577"/>
      <c r="F6" s="2578"/>
      <c r="G6" s="14"/>
      <c r="H6" s="1134"/>
      <c r="I6" s="1134"/>
      <c r="J6" s="15"/>
      <c r="K6" s="15"/>
      <c r="L6" s="15"/>
      <c r="M6" s="15"/>
      <c r="N6" s="15"/>
      <c r="O6" s="15"/>
      <c r="P6" s="16"/>
    </row>
    <row r="7" spans="1:16" ht="10.5" customHeight="1">
      <c r="A7" s="17"/>
      <c r="B7" s="17"/>
      <c r="C7" s="2579" t="s">
        <v>3</v>
      </c>
      <c r="D7" s="2579"/>
      <c r="E7" s="2579"/>
      <c r="F7" s="2580"/>
      <c r="G7" s="1944">
        <v>0.7</v>
      </c>
      <c r="H7" s="1687">
        <v>0.7</v>
      </c>
      <c r="I7" s="1687">
        <v>0.71</v>
      </c>
      <c r="J7" s="1586">
        <v>0.71</v>
      </c>
      <c r="K7" s="1586">
        <v>0.71</v>
      </c>
      <c r="L7" s="1586">
        <v>0.75</v>
      </c>
      <c r="M7" s="1586">
        <v>0.75</v>
      </c>
      <c r="N7" s="1586">
        <v>0.74</v>
      </c>
      <c r="O7" s="1586">
        <v>0.74</v>
      </c>
      <c r="P7" s="18"/>
    </row>
    <row r="8" spans="1:16" ht="10.5" customHeight="1">
      <c r="A8" s="19"/>
      <c r="B8" s="19"/>
      <c r="C8" s="2567" t="s">
        <v>108</v>
      </c>
      <c r="D8" s="2567"/>
      <c r="E8" s="2567"/>
      <c r="F8" s="2568"/>
      <c r="G8" s="1944">
        <v>0.3</v>
      </c>
      <c r="H8" s="1687">
        <v>0.3</v>
      </c>
      <c r="I8" s="1687">
        <v>0.29</v>
      </c>
      <c r="J8" s="1586">
        <v>0.29</v>
      </c>
      <c r="K8" s="1586">
        <v>0.29</v>
      </c>
      <c r="L8" s="1586">
        <v>0.25</v>
      </c>
      <c r="M8" s="1586">
        <v>0.25</v>
      </c>
      <c r="N8" s="1586">
        <v>0.26</v>
      </c>
      <c r="O8" s="1586">
        <v>0.26</v>
      </c>
      <c r="P8" s="18"/>
    </row>
    <row r="9" spans="1:16" ht="10.5" customHeight="1">
      <c r="A9" s="19"/>
      <c r="B9" s="19"/>
      <c r="C9" s="2567" t="s">
        <v>5</v>
      </c>
      <c r="D9" s="2567"/>
      <c r="E9" s="2567"/>
      <c r="F9" s="2568"/>
      <c r="G9" s="1945">
        <v>0.86</v>
      </c>
      <c r="H9" s="1688">
        <v>0.86</v>
      </c>
      <c r="I9" s="1688">
        <v>0.86</v>
      </c>
      <c r="J9" s="1587">
        <v>0.86</v>
      </c>
      <c r="K9" s="1587">
        <v>0.86</v>
      </c>
      <c r="L9" s="1587">
        <v>0.91</v>
      </c>
      <c r="M9" s="1587">
        <v>0.91</v>
      </c>
      <c r="N9" s="1587">
        <v>0.9</v>
      </c>
      <c r="O9" s="1587">
        <v>0.9</v>
      </c>
      <c r="P9" s="18"/>
    </row>
    <row r="10" spans="1:16" ht="10.5" customHeight="1">
      <c r="A10" s="19"/>
      <c r="B10" s="19"/>
      <c r="C10" s="2567" t="s">
        <v>6</v>
      </c>
      <c r="D10" s="2567"/>
      <c r="E10" s="2567"/>
      <c r="F10" s="2568"/>
      <c r="G10" s="1946">
        <v>0.1</v>
      </c>
      <c r="H10" s="1689">
        <v>0.1</v>
      </c>
      <c r="I10" s="1689">
        <v>0.1</v>
      </c>
      <c r="J10" s="1588">
        <v>0.1</v>
      </c>
      <c r="K10" s="1588">
        <v>0.1</v>
      </c>
      <c r="L10" s="1588">
        <v>0.05</v>
      </c>
      <c r="M10" s="1588">
        <v>0.05</v>
      </c>
      <c r="N10" s="1588">
        <v>0.05</v>
      </c>
      <c r="O10" s="1588">
        <v>0.05</v>
      </c>
      <c r="P10" s="18"/>
    </row>
    <row r="11" spans="1:16" ht="10.5" customHeight="1">
      <c r="A11" s="19"/>
      <c r="B11" s="19"/>
      <c r="C11" s="2567" t="s">
        <v>113</v>
      </c>
      <c r="D11" s="2567"/>
      <c r="E11" s="2567"/>
      <c r="F11" s="2568"/>
      <c r="G11" s="1947">
        <v>0.04</v>
      </c>
      <c r="H11" s="1690">
        <v>0.04</v>
      </c>
      <c r="I11" s="1690">
        <v>0.04</v>
      </c>
      <c r="J11" s="1589">
        <v>0.04</v>
      </c>
      <c r="K11" s="1589">
        <v>0.04</v>
      </c>
      <c r="L11" s="1589">
        <v>0.04</v>
      </c>
      <c r="M11" s="1589">
        <v>0.04</v>
      </c>
      <c r="N11" s="1589">
        <v>0.05</v>
      </c>
      <c r="O11" s="1589">
        <v>0.05</v>
      </c>
      <c r="P11" s="20"/>
    </row>
    <row r="12" spans="1:16" ht="10.5" customHeight="1">
      <c r="A12" s="2584"/>
      <c r="B12" s="2584"/>
      <c r="C12" s="2584"/>
      <c r="D12" s="2584"/>
      <c r="E12" s="2584"/>
      <c r="F12" s="2584"/>
      <c r="G12" s="2584"/>
      <c r="H12" s="2584"/>
      <c r="I12" s="2584"/>
      <c r="J12" s="2584"/>
      <c r="K12" s="2584"/>
      <c r="L12" s="2584"/>
      <c r="M12" s="2584"/>
      <c r="N12" s="2584"/>
      <c r="O12" s="2584"/>
      <c r="P12" s="2584"/>
    </row>
    <row r="13" spans="1:16" ht="10.5" customHeight="1">
      <c r="A13" s="2582" t="s">
        <v>7</v>
      </c>
      <c r="B13" s="2582"/>
      <c r="C13" s="2582"/>
      <c r="D13" s="2582"/>
      <c r="E13" s="2582"/>
      <c r="F13" s="2583"/>
      <c r="G13" s="21"/>
      <c r="H13" s="22"/>
      <c r="I13" s="22"/>
      <c r="J13" s="22"/>
      <c r="K13" s="22"/>
      <c r="L13" s="22"/>
      <c r="M13" s="22"/>
      <c r="N13" s="22"/>
      <c r="O13" s="22"/>
      <c r="P13" s="23"/>
    </row>
    <row r="14" spans="1:16" ht="22.5" customHeight="1">
      <c r="A14" s="24"/>
      <c r="B14" s="2585" t="s">
        <v>732</v>
      </c>
      <c r="C14" s="2582"/>
      <c r="D14" s="2582"/>
      <c r="E14" s="2582"/>
      <c r="F14" s="2583"/>
      <c r="G14" s="25"/>
      <c r="H14" s="26"/>
      <c r="I14" s="26"/>
      <c r="J14" s="26"/>
      <c r="K14" s="26"/>
      <c r="L14" s="26"/>
      <c r="M14" s="26"/>
      <c r="N14" s="26"/>
      <c r="O14" s="26"/>
      <c r="P14" s="27"/>
    </row>
    <row r="15" spans="1:16" ht="10.5" customHeight="1">
      <c r="A15" s="28"/>
      <c r="B15" s="28"/>
      <c r="C15" s="2579" t="s">
        <v>337</v>
      </c>
      <c r="D15" s="2579"/>
      <c r="E15" s="2579"/>
      <c r="F15" s="2580"/>
      <c r="G15" s="1944">
        <v>0.3</v>
      </c>
      <c r="H15" s="1687">
        <v>0.29</v>
      </c>
      <c r="I15" s="1687">
        <v>0.29</v>
      </c>
      <c r="J15" s="1586">
        <v>0.42</v>
      </c>
      <c r="K15" s="1586">
        <v>0.43</v>
      </c>
      <c r="L15" s="1586">
        <v>0.45</v>
      </c>
      <c r="M15" s="1586">
        <v>0.43</v>
      </c>
      <c r="N15" s="1586">
        <v>0.44</v>
      </c>
      <c r="O15" s="1586">
        <v>0.46</v>
      </c>
      <c r="P15" s="27"/>
    </row>
    <row r="16" spans="1:16" ht="10.5" customHeight="1">
      <c r="A16" s="19"/>
      <c r="B16" s="19"/>
      <c r="C16" s="2567" t="s">
        <v>108</v>
      </c>
      <c r="D16" s="2567"/>
      <c r="E16" s="2567"/>
      <c r="F16" s="2568"/>
      <c r="G16" s="1946">
        <v>0.3</v>
      </c>
      <c r="H16" s="1689">
        <v>0.31</v>
      </c>
      <c r="I16" s="1689">
        <v>0.33</v>
      </c>
      <c r="J16" s="1588">
        <v>0.31</v>
      </c>
      <c r="K16" s="1588">
        <v>0.29</v>
      </c>
      <c r="L16" s="1588">
        <v>0.33</v>
      </c>
      <c r="M16" s="1588">
        <v>0.3</v>
      </c>
      <c r="N16" s="1588">
        <v>0.27</v>
      </c>
      <c r="O16" s="1588">
        <v>0.34</v>
      </c>
      <c r="P16" s="27"/>
    </row>
    <row r="17" spans="1:16" ht="10.5" customHeight="1">
      <c r="A17" s="19"/>
      <c r="B17" s="19"/>
      <c r="C17" s="2567" t="s">
        <v>8</v>
      </c>
      <c r="D17" s="2567"/>
      <c r="E17" s="2567"/>
      <c r="F17" s="2568"/>
      <c r="G17" s="1947">
        <v>0.3</v>
      </c>
      <c r="H17" s="1690">
        <v>0.29</v>
      </c>
      <c r="I17" s="1690">
        <v>0.31</v>
      </c>
      <c r="J17" s="1589">
        <v>0.36</v>
      </c>
      <c r="K17" s="1589">
        <v>0.36</v>
      </c>
      <c r="L17" s="1589">
        <v>0.39</v>
      </c>
      <c r="M17" s="1589">
        <v>0.37</v>
      </c>
      <c r="N17" s="1589">
        <v>0.34</v>
      </c>
      <c r="O17" s="1589">
        <v>0.38</v>
      </c>
      <c r="P17" s="29"/>
    </row>
    <row r="18" spans="1:16" ht="10.5" customHeight="1">
      <c r="A18" s="2584"/>
      <c r="B18" s="2584"/>
      <c r="C18" s="2584"/>
      <c r="D18" s="2584"/>
      <c r="E18" s="2584"/>
      <c r="F18" s="2584"/>
      <c r="G18" s="2584"/>
      <c r="H18" s="2584"/>
      <c r="I18" s="2584"/>
      <c r="J18" s="2584"/>
      <c r="K18" s="2584"/>
      <c r="L18" s="2584"/>
      <c r="M18" s="2584"/>
      <c r="N18" s="2584"/>
      <c r="O18" s="2584"/>
      <c r="P18" s="2584"/>
    </row>
    <row r="19" spans="1:16" ht="10.5" customHeight="1">
      <c r="A19" s="2582" t="s">
        <v>9</v>
      </c>
      <c r="B19" s="2582"/>
      <c r="C19" s="2582"/>
      <c r="D19" s="2582"/>
      <c r="E19" s="2582"/>
      <c r="F19" s="2583"/>
      <c r="G19" s="21"/>
      <c r="H19" s="22"/>
      <c r="I19" s="22"/>
      <c r="J19" s="22"/>
      <c r="K19" s="22"/>
      <c r="L19" s="22"/>
      <c r="M19" s="22"/>
      <c r="N19" s="22"/>
      <c r="O19" s="22"/>
      <c r="P19" s="23"/>
    </row>
    <row r="20" spans="1:16" ht="10.5" customHeight="1">
      <c r="A20" s="30"/>
      <c r="B20" s="2588" t="s">
        <v>10</v>
      </c>
      <c r="C20" s="2588"/>
      <c r="D20" s="2588"/>
      <c r="E20" s="2588"/>
      <c r="F20" s="2589"/>
      <c r="G20" s="1948">
        <v>0.0044</v>
      </c>
      <c r="H20" s="1691">
        <v>0.0041</v>
      </c>
      <c r="I20" s="1691">
        <v>0.004</v>
      </c>
      <c r="J20" s="31">
        <v>0.0036</v>
      </c>
      <c r="K20" s="31">
        <v>0.0037</v>
      </c>
      <c r="L20" s="31">
        <v>0.004</v>
      </c>
      <c r="M20" s="31">
        <v>0.0044</v>
      </c>
      <c r="N20" s="31">
        <v>0.0052</v>
      </c>
      <c r="O20" s="31">
        <v>0.0055</v>
      </c>
      <c r="P20" s="32"/>
    </row>
    <row r="21" spans="1:16" ht="10.5" customHeight="1">
      <c r="A21" s="33"/>
      <c r="B21" s="2564" t="s">
        <v>714</v>
      </c>
      <c r="C21" s="2564"/>
      <c r="D21" s="2564"/>
      <c r="E21" s="2564"/>
      <c r="F21" s="2565"/>
      <c r="G21" s="1948">
        <v>0.0031</v>
      </c>
      <c r="H21" s="1691">
        <v>0.0029</v>
      </c>
      <c r="I21" s="1691">
        <v>0.0028</v>
      </c>
      <c r="J21" s="31">
        <v>0.0023</v>
      </c>
      <c r="K21" s="31">
        <v>0.0024</v>
      </c>
      <c r="L21" s="31">
        <v>0.0024</v>
      </c>
      <c r="M21" s="31">
        <v>0.0028</v>
      </c>
      <c r="N21" s="31">
        <v>0.0034</v>
      </c>
      <c r="O21" s="31">
        <v>0.0034</v>
      </c>
      <c r="P21" s="32"/>
    </row>
    <row r="22" spans="1:16" ht="10.5" customHeight="1">
      <c r="A22" s="34"/>
      <c r="B22" s="2586" t="s">
        <v>11</v>
      </c>
      <c r="C22" s="2586"/>
      <c r="D22" s="2586"/>
      <c r="E22" s="2586"/>
      <c r="F22" s="2587"/>
      <c r="G22" s="1949"/>
      <c r="H22" s="1692"/>
      <c r="I22" s="1692"/>
      <c r="J22" s="35"/>
      <c r="K22" s="35"/>
      <c r="L22" s="35"/>
      <c r="M22" s="35"/>
      <c r="N22" s="35"/>
      <c r="O22" s="35"/>
      <c r="P22" s="32"/>
    </row>
    <row r="23" spans="1:16" ht="10.5" customHeight="1">
      <c r="A23" s="17"/>
      <c r="B23" s="17"/>
      <c r="C23" s="2579" t="s">
        <v>337</v>
      </c>
      <c r="D23" s="2579"/>
      <c r="E23" s="2579"/>
      <c r="F23" s="2580"/>
      <c r="G23" s="1948">
        <v>0.0023</v>
      </c>
      <c r="H23" s="1691">
        <v>0.0024</v>
      </c>
      <c r="I23" s="1691">
        <v>0.0023</v>
      </c>
      <c r="J23" s="31">
        <v>0.0015</v>
      </c>
      <c r="K23" s="31">
        <v>0.0015</v>
      </c>
      <c r="L23" s="31">
        <v>0.0016</v>
      </c>
      <c r="M23" s="31">
        <v>0.0017</v>
      </c>
      <c r="N23" s="31">
        <v>0.0017</v>
      </c>
      <c r="O23" s="31">
        <v>0.0017</v>
      </c>
      <c r="P23" s="32"/>
    </row>
    <row r="24" spans="1:16" ht="10.5" customHeight="1">
      <c r="A24" s="19"/>
      <c r="B24" s="19"/>
      <c r="C24" s="2567" t="s">
        <v>108</v>
      </c>
      <c r="D24" s="2567"/>
      <c r="E24" s="2567"/>
      <c r="F24" s="2568"/>
      <c r="G24" s="1949">
        <v>0.0048</v>
      </c>
      <c r="H24" s="1692">
        <v>0.0039</v>
      </c>
      <c r="I24" s="1692">
        <v>0.004</v>
      </c>
      <c r="J24" s="35">
        <v>0.0041</v>
      </c>
      <c r="K24" s="35">
        <v>0.0045</v>
      </c>
      <c r="L24" s="35">
        <v>0.0048</v>
      </c>
      <c r="M24" s="35">
        <v>0.0061</v>
      </c>
      <c r="N24" s="35">
        <v>0.0083</v>
      </c>
      <c r="O24" s="35">
        <v>0.0083</v>
      </c>
      <c r="P24" s="32"/>
    </row>
    <row r="25" spans="1:16" ht="10.5" customHeight="1">
      <c r="A25" s="19"/>
      <c r="B25" s="19"/>
      <c r="C25" s="2567" t="s">
        <v>5</v>
      </c>
      <c r="D25" s="2567"/>
      <c r="E25" s="2567"/>
      <c r="F25" s="2568"/>
      <c r="G25" s="1950">
        <v>0.0017</v>
      </c>
      <c r="H25" s="1693">
        <v>0.0018</v>
      </c>
      <c r="I25" s="1693">
        <v>0.0017</v>
      </c>
      <c r="J25" s="36">
        <v>0.0011</v>
      </c>
      <c r="K25" s="36">
        <v>0.001</v>
      </c>
      <c r="L25" s="36">
        <v>0.0011</v>
      </c>
      <c r="M25" s="36">
        <v>0.0013</v>
      </c>
      <c r="N25" s="36">
        <v>0.0013</v>
      </c>
      <c r="O25" s="36">
        <v>0.0013</v>
      </c>
      <c r="P25" s="32"/>
    </row>
    <row r="26" spans="1:16" ht="10.5" customHeight="1">
      <c r="A26" s="19"/>
      <c r="B26" s="19"/>
      <c r="C26" s="2567" t="s">
        <v>115</v>
      </c>
      <c r="D26" s="2567"/>
      <c r="E26" s="2567"/>
      <c r="F26" s="2568"/>
      <c r="G26" s="1949">
        <v>0.0073</v>
      </c>
      <c r="H26" s="1692">
        <v>0.008</v>
      </c>
      <c r="I26" s="1692">
        <v>0.0078</v>
      </c>
      <c r="J26" s="35">
        <v>0.0086</v>
      </c>
      <c r="K26" s="35">
        <v>0.0093</v>
      </c>
      <c r="L26" s="35">
        <v>0.0153</v>
      </c>
      <c r="M26" s="35">
        <v>0.0193</v>
      </c>
      <c r="N26" s="35">
        <v>0.0172</v>
      </c>
      <c r="O26" s="35">
        <v>0.0174</v>
      </c>
      <c r="P26" s="32"/>
    </row>
    <row r="27" spans="1:16" ht="10.5" customHeight="1">
      <c r="A27" s="19"/>
      <c r="B27" s="19"/>
      <c r="C27" s="2567" t="s">
        <v>113</v>
      </c>
      <c r="D27" s="2567"/>
      <c r="E27" s="2567"/>
      <c r="F27" s="2568"/>
      <c r="G27" s="1951">
        <v>0.0227</v>
      </c>
      <c r="H27" s="1694">
        <v>0.0142</v>
      </c>
      <c r="I27" s="1694">
        <v>0.0152</v>
      </c>
      <c r="J27" s="37">
        <v>0.0135</v>
      </c>
      <c r="K27" s="37">
        <v>0.0157</v>
      </c>
      <c r="L27" s="37">
        <v>0.017</v>
      </c>
      <c r="M27" s="37">
        <v>0.0178</v>
      </c>
      <c r="N27" s="37">
        <v>0.0288</v>
      </c>
      <c r="O27" s="37">
        <v>0.0309</v>
      </c>
      <c r="P27" s="38"/>
    </row>
    <row r="28" spans="1:16" ht="9.75" customHeight="1">
      <c r="A28" s="2394"/>
      <c r="B28" s="2394"/>
      <c r="C28" s="2394"/>
      <c r="D28" s="2394"/>
      <c r="E28" s="2394"/>
      <c r="F28" s="2394"/>
      <c r="G28" s="2394"/>
      <c r="H28" s="2394"/>
      <c r="I28" s="2394"/>
      <c r="J28" s="2394"/>
      <c r="K28" s="2394"/>
      <c r="L28" s="2394"/>
      <c r="M28" s="2394"/>
      <c r="N28" s="2394"/>
      <c r="O28" s="2394"/>
      <c r="P28" s="2394"/>
    </row>
    <row r="29" spans="1:16" ht="15.75" customHeight="1">
      <c r="A29" s="2570" t="s">
        <v>713</v>
      </c>
      <c r="B29" s="2570"/>
      <c r="C29" s="2570"/>
      <c r="D29" s="2570"/>
      <c r="E29" s="2570"/>
      <c r="F29" s="2570"/>
      <c r="G29" s="2570"/>
      <c r="H29" s="2570"/>
      <c r="I29" s="2570"/>
      <c r="J29" s="2570"/>
      <c r="K29" s="2570"/>
      <c r="L29" s="2570"/>
      <c r="M29" s="2570"/>
      <c r="N29" s="2570"/>
      <c r="O29" s="2570"/>
      <c r="P29" s="2570"/>
    </row>
    <row r="30" spans="1:16" ht="9.75" customHeight="1">
      <c r="A30" s="39"/>
      <c r="B30" s="39"/>
      <c r="C30" s="39"/>
      <c r="D30" s="39"/>
      <c r="E30" s="39"/>
      <c r="F30" s="39"/>
      <c r="G30" s="39"/>
      <c r="H30" s="39"/>
      <c r="I30" s="39"/>
      <c r="J30" s="39"/>
      <c r="K30" s="39"/>
      <c r="L30" s="39"/>
      <c r="M30" s="39"/>
      <c r="N30" s="39"/>
      <c r="O30" s="39"/>
      <c r="P30" s="39"/>
    </row>
    <row r="31" spans="1:17" ht="11.25" customHeight="1">
      <c r="A31" s="2569" t="s">
        <v>511</v>
      </c>
      <c r="B31" s="2569"/>
      <c r="C31" s="2569"/>
      <c r="D31" s="2129"/>
      <c r="E31" s="2130"/>
      <c r="F31" s="2130"/>
      <c r="G31" s="2131" t="s">
        <v>838</v>
      </c>
      <c r="H31" s="2130" t="s">
        <v>733</v>
      </c>
      <c r="I31" s="2130" t="s">
        <v>238</v>
      </c>
      <c r="J31" s="2130" t="s">
        <v>512</v>
      </c>
      <c r="K31" s="2130" t="s">
        <v>513</v>
      </c>
      <c r="L31" s="2130" t="s">
        <v>514</v>
      </c>
      <c r="M31" s="2130" t="s">
        <v>515</v>
      </c>
      <c r="N31" s="2130" t="s">
        <v>516</v>
      </c>
      <c r="O31" s="2130" t="s">
        <v>517</v>
      </c>
      <c r="P31" s="2132"/>
      <c r="Q31" s="2133"/>
    </row>
    <row r="32" spans="1:17" ht="11.25" customHeight="1">
      <c r="A32" s="2134"/>
      <c r="B32" s="2134"/>
      <c r="C32" s="2135"/>
      <c r="D32" s="1905" t="s">
        <v>12</v>
      </c>
      <c r="E32" s="1905" t="s">
        <v>826</v>
      </c>
      <c r="F32" s="1905" t="s">
        <v>13</v>
      </c>
      <c r="G32" s="2136"/>
      <c r="H32" s="2575" t="s">
        <v>14</v>
      </c>
      <c r="I32" s="2575"/>
      <c r="J32" s="2575"/>
      <c r="K32" s="2575"/>
      <c r="L32" s="2575"/>
      <c r="M32" s="2575"/>
      <c r="N32" s="2575"/>
      <c r="O32" s="2575"/>
      <c r="P32" s="2137"/>
      <c r="Q32" s="2133"/>
    </row>
    <row r="33" spans="1:17" ht="11.25" customHeight="1">
      <c r="A33" s="2138"/>
      <c r="B33" s="2139"/>
      <c r="C33" s="2135"/>
      <c r="D33" s="1904" t="s">
        <v>15</v>
      </c>
      <c r="E33" s="1904" t="s">
        <v>667</v>
      </c>
      <c r="F33" s="1904" t="s">
        <v>667</v>
      </c>
      <c r="G33" s="1904" t="s">
        <v>8</v>
      </c>
      <c r="H33" s="2140"/>
      <c r="I33" s="2140"/>
      <c r="J33" s="2140"/>
      <c r="K33" s="2140"/>
      <c r="L33" s="2140"/>
      <c r="M33" s="2140"/>
      <c r="N33" s="2140"/>
      <c r="O33" s="2140"/>
      <c r="P33" s="2141"/>
      <c r="Q33" s="2133"/>
    </row>
    <row r="34" spans="1:17" ht="11.25" customHeight="1">
      <c r="A34" s="2574" t="s">
        <v>397</v>
      </c>
      <c r="B34" s="2574"/>
      <c r="C34" s="2574"/>
      <c r="D34" s="2142">
        <v>2609</v>
      </c>
      <c r="E34" s="2136">
        <v>888</v>
      </c>
      <c r="F34" s="2136">
        <v>0</v>
      </c>
      <c r="G34" s="2143">
        <f>SUM(D34:F34)</f>
        <v>3497</v>
      </c>
      <c r="H34" s="2144">
        <v>3477</v>
      </c>
      <c r="I34" s="2144">
        <v>3340</v>
      </c>
      <c r="J34" s="2144">
        <v>3546</v>
      </c>
      <c r="K34" s="2144">
        <v>3683</v>
      </c>
      <c r="L34" s="2144">
        <v>3266</v>
      </c>
      <c r="M34" s="2144">
        <v>3217</v>
      </c>
      <c r="N34" s="2144">
        <v>3262</v>
      </c>
      <c r="O34" s="2144">
        <v>3515</v>
      </c>
      <c r="P34" s="2145"/>
      <c r="Q34" s="2133"/>
    </row>
    <row r="35" spans="1:17" ht="11.25" customHeight="1">
      <c r="A35" s="2572" t="s">
        <v>396</v>
      </c>
      <c r="B35" s="2572"/>
      <c r="C35" s="2572"/>
      <c r="D35" s="2146">
        <v>743</v>
      </c>
      <c r="E35" s="2147">
        <v>207</v>
      </c>
      <c r="F35" s="2147">
        <v>0</v>
      </c>
      <c r="G35" s="1941">
        <f>SUM(D35:F35)</f>
        <v>950</v>
      </c>
      <c r="H35" s="2148">
        <v>930</v>
      </c>
      <c r="I35" s="2148">
        <v>912</v>
      </c>
      <c r="J35" s="2148">
        <v>915</v>
      </c>
      <c r="K35" s="2148">
        <v>928</v>
      </c>
      <c r="L35" s="2148">
        <v>809</v>
      </c>
      <c r="M35" s="2148">
        <v>827</v>
      </c>
      <c r="N35" s="2148">
        <v>810</v>
      </c>
      <c r="O35" s="2148">
        <v>787</v>
      </c>
      <c r="P35" s="2145"/>
      <c r="Q35" s="2133"/>
    </row>
    <row r="36" spans="1:17" ht="11.25" customHeight="1">
      <c r="A36" s="2572" t="s">
        <v>64</v>
      </c>
      <c r="B36" s="2572"/>
      <c r="C36" s="2572"/>
      <c r="D36" s="2146">
        <v>552</v>
      </c>
      <c r="E36" s="2147">
        <v>181</v>
      </c>
      <c r="F36" s="2147">
        <v>101</v>
      </c>
      <c r="G36" s="1941">
        <f>SUM(D36:F36)</f>
        <v>834</v>
      </c>
      <c r="H36" s="2148">
        <v>854</v>
      </c>
      <c r="I36" s="2148">
        <v>836</v>
      </c>
      <c r="J36" s="2148">
        <v>853</v>
      </c>
      <c r="K36" s="2148">
        <v>860</v>
      </c>
      <c r="L36" s="2148">
        <v>890</v>
      </c>
      <c r="M36" s="2148">
        <v>825</v>
      </c>
      <c r="N36" s="2148">
        <v>890</v>
      </c>
      <c r="O36" s="2148">
        <v>921</v>
      </c>
      <c r="P36" s="2145"/>
      <c r="Q36" s="2133"/>
    </row>
    <row r="37" spans="1:17" ht="11.25" customHeight="1">
      <c r="A37" s="2572" t="s">
        <v>108</v>
      </c>
      <c r="B37" s="2572"/>
      <c r="C37" s="2572"/>
      <c r="D37" s="2149">
        <v>567</v>
      </c>
      <c r="E37" s="2147">
        <v>332</v>
      </c>
      <c r="F37" s="2147">
        <v>0</v>
      </c>
      <c r="G37" s="1941">
        <f>SUM(D37:F37)</f>
        <v>899</v>
      </c>
      <c r="H37" s="2150">
        <v>686</v>
      </c>
      <c r="I37" s="2150">
        <v>913</v>
      </c>
      <c r="J37" s="2150">
        <v>811</v>
      </c>
      <c r="K37" s="2150">
        <v>598</v>
      </c>
      <c r="L37" s="2150">
        <v>394</v>
      </c>
      <c r="M37" s="2150">
        <v>334</v>
      </c>
      <c r="N37" s="2150">
        <v>363</v>
      </c>
      <c r="O37" s="2150">
        <v>438</v>
      </c>
      <c r="P37" s="2145"/>
      <c r="Q37" s="2133"/>
    </row>
    <row r="38" spans="1:17" ht="11.25" customHeight="1">
      <c r="A38" s="2135"/>
      <c r="B38" s="2135"/>
      <c r="C38" s="2135"/>
      <c r="D38" s="2151">
        <f aca="true" t="shared" si="0" ref="D38:J38">SUM(D34:D37)</f>
        <v>4471</v>
      </c>
      <c r="E38" s="2152">
        <f t="shared" si="0"/>
        <v>1608</v>
      </c>
      <c r="F38" s="2152">
        <f t="shared" si="0"/>
        <v>101</v>
      </c>
      <c r="G38" s="2152">
        <f t="shared" si="0"/>
        <v>6180</v>
      </c>
      <c r="H38" s="2153">
        <f t="shared" si="0"/>
        <v>5947</v>
      </c>
      <c r="I38" s="2153">
        <f t="shared" si="0"/>
        <v>6001</v>
      </c>
      <c r="J38" s="2153">
        <f t="shared" si="0"/>
        <v>6125</v>
      </c>
      <c r="K38" s="2153">
        <f>SUM(K34:K37)</f>
        <v>6069</v>
      </c>
      <c r="L38" s="2153">
        <f>SUM(L34:L37)</f>
        <v>5359</v>
      </c>
      <c r="M38" s="2153">
        <f>SUM(M34:M37)</f>
        <v>5203</v>
      </c>
      <c r="N38" s="2153">
        <f>SUM(N34:N37)</f>
        <v>5325</v>
      </c>
      <c r="O38" s="2153">
        <f>SUM(O34:O37)</f>
        <v>5661</v>
      </c>
      <c r="P38" s="2132"/>
      <c r="Q38" s="2133"/>
    </row>
    <row r="39" spans="1:17" ht="7.5" customHeight="1">
      <c r="A39" s="2573"/>
      <c r="B39" s="2573"/>
      <c r="C39" s="2573"/>
      <c r="D39" s="2573"/>
      <c r="E39" s="2573"/>
      <c r="F39" s="2573"/>
      <c r="G39" s="2573"/>
      <c r="H39" s="2573"/>
      <c r="I39" s="2573"/>
      <c r="J39" s="2573"/>
      <c r="K39" s="2573"/>
      <c r="L39" s="2573"/>
      <c r="M39" s="2573"/>
      <c r="N39" s="2573"/>
      <c r="O39" s="2573"/>
      <c r="P39" s="2573"/>
      <c r="Q39" s="2133"/>
    </row>
    <row r="40" spans="1:16" ht="17.25" customHeight="1">
      <c r="A40" s="2076">
        <v>1</v>
      </c>
      <c r="B40" s="2571" t="s">
        <v>715</v>
      </c>
      <c r="C40" s="2571"/>
      <c r="D40" s="2571"/>
      <c r="E40" s="2571"/>
      <c r="F40" s="2571"/>
      <c r="G40" s="2571"/>
      <c r="H40" s="2571"/>
      <c r="I40" s="2571"/>
      <c r="J40" s="2571"/>
      <c r="K40" s="2571"/>
      <c r="L40" s="2571"/>
      <c r="M40" s="2571"/>
      <c r="N40" s="2571"/>
      <c r="O40" s="2571"/>
      <c r="P40" s="2571"/>
    </row>
    <row r="41" spans="1:16" ht="9" customHeight="1">
      <c r="A41" s="1548">
        <v>2</v>
      </c>
      <c r="B41" s="2566" t="s">
        <v>712</v>
      </c>
      <c r="C41" s="2566"/>
      <c r="D41" s="2566"/>
      <c r="E41" s="2566"/>
      <c r="F41" s="2566"/>
      <c r="G41" s="2566"/>
      <c r="H41" s="2566"/>
      <c r="I41" s="2566"/>
      <c r="J41" s="2566"/>
      <c r="K41" s="2566"/>
      <c r="L41" s="2566"/>
      <c r="M41" s="2566"/>
      <c r="N41" s="2566"/>
      <c r="O41" s="2566"/>
      <c r="P41" s="2566"/>
    </row>
    <row r="42" spans="1:16" ht="42" customHeight="1">
      <c r="A42" s="1548">
        <v>3</v>
      </c>
      <c r="B42" s="2581" t="s">
        <v>816</v>
      </c>
      <c r="C42" s="2581"/>
      <c r="D42" s="2581"/>
      <c r="E42" s="2581"/>
      <c r="F42" s="2581"/>
      <c r="G42" s="2581"/>
      <c r="H42" s="2581"/>
      <c r="I42" s="2581"/>
      <c r="J42" s="2581"/>
      <c r="K42" s="2581"/>
      <c r="L42" s="2581"/>
      <c r="M42" s="2581"/>
      <c r="N42" s="2581"/>
      <c r="O42" s="2581"/>
      <c r="P42" s="2581"/>
    </row>
  </sheetData>
  <sheetProtection/>
  <mergeCells count="37">
    <mergeCell ref="B42:P42"/>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 ref="A1:P1"/>
    <mergeCell ref="A2:P2"/>
    <mergeCell ref="B6:F6"/>
    <mergeCell ref="A5:F5"/>
    <mergeCell ref="C7:F7"/>
    <mergeCell ref="B21:F21"/>
    <mergeCell ref="B41:P41"/>
    <mergeCell ref="A28:P28"/>
    <mergeCell ref="C24:F24"/>
    <mergeCell ref="C26:F26"/>
    <mergeCell ref="C25:F25"/>
    <mergeCell ref="C27:F27"/>
    <mergeCell ref="A31:C31"/>
    <mergeCell ref="A29:P29"/>
    <mergeCell ref="B40:P40"/>
    <mergeCell ref="A35:C35"/>
    <mergeCell ref="A39:P39"/>
    <mergeCell ref="A34:C34"/>
    <mergeCell ref="H32:O32"/>
    <mergeCell ref="A37:C37"/>
    <mergeCell ref="A36:C36"/>
  </mergeCells>
  <printOptions horizontalCentered="1"/>
  <pageMargins left="0.2362204724409449" right="0.2362204724409449" top="0.2755905511811024" bottom="0.2362204724409449" header="0.11811023622047245" footer="0.11811023622047245"/>
  <pageSetup horizontalDpi="600" verticalDpi="600" orientation="landscape" r:id="rId1"/>
  <colBreaks count="1" manualBreakCount="1">
    <brk id="16" min="2" max="37" man="1"/>
  </colBreaks>
</worksheet>
</file>

<file path=xl/worksheets/sheet36.xml><?xml version="1.0" encoding="utf-8"?>
<worksheet xmlns="http://schemas.openxmlformats.org/spreadsheetml/2006/main" xmlns:r="http://schemas.openxmlformats.org/officeDocument/2006/relationships">
  <dimension ref="A1:AA61"/>
  <sheetViews>
    <sheetView zoomScalePageLayoutView="0" workbookViewId="0" topLeftCell="A10">
      <selection activeCell="O14" sqref="O14"/>
    </sheetView>
  </sheetViews>
  <sheetFormatPr defaultColWidth="9.140625" defaultRowHeight="12.75"/>
  <cols>
    <col min="1" max="1" width="2.140625" style="1509" customWidth="1"/>
    <col min="2" max="2" width="35.00390625" style="1509" customWidth="1"/>
    <col min="3" max="3" width="1.7109375" style="1509" customWidth="1"/>
    <col min="4" max="4" width="9.00390625" style="1509" bestFit="1" customWidth="1"/>
    <col min="5" max="5" width="9.00390625" style="1510" bestFit="1" customWidth="1"/>
    <col min="6" max="6" width="8.00390625" style="1511" bestFit="1" customWidth="1"/>
    <col min="7" max="8" width="9.140625" style="1511" bestFit="1" customWidth="1"/>
    <col min="9" max="9" width="7.8515625" style="1511" customWidth="1"/>
    <col min="10" max="10" width="1.28515625" style="1511" customWidth="1"/>
    <col min="11" max="15" width="7.7109375" style="1511" customWidth="1"/>
    <col min="16" max="18" width="7.7109375" style="1509" customWidth="1"/>
    <col min="19" max="19" width="1.28515625" style="1509" customWidth="1"/>
    <col min="20" max="21" width="9.140625" style="1509" customWidth="1"/>
    <col min="22" max="23" width="9.140625" style="1512" customWidth="1"/>
    <col min="24" max="24" width="9.140625" style="1509" customWidth="1"/>
    <col min="25" max="16384" width="9.140625" style="1509" customWidth="1"/>
  </cols>
  <sheetData>
    <row r="1" spans="1:19" ht="16.5">
      <c r="A1" s="2352" t="s">
        <v>418</v>
      </c>
      <c r="B1" s="2352"/>
      <c r="C1" s="2352"/>
      <c r="D1" s="2352"/>
      <c r="E1" s="2352"/>
      <c r="F1" s="2352"/>
      <c r="G1" s="2352"/>
      <c r="H1" s="2352"/>
      <c r="I1" s="2352"/>
      <c r="J1" s="2352"/>
      <c r="K1" s="2352"/>
      <c r="L1" s="2352"/>
      <c r="M1" s="2352"/>
      <c r="N1" s="2352"/>
      <c r="O1" s="2352"/>
      <c r="P1" s="2352"/>
      <c r="Q1" s="2352"/>
      <c r="R1" s="2352"/>
      <c r="S1" s="2352"/>
    </row>
    <row r="2" spans="1:19" s="1434" customFormat="1" ht="7.5" customHeight="1">
      <c r="A2" s="2597"/>
      <c r="B2" s="2597"/>
      <c r="C2" s="2597"/>
      <c r="D2" s="2597"/>
      <c r="E2" s="2597"/>
      <c r="F2" s="2597"/>
      <c r="G2" s="2597"/>
      <c r="H2" s="2597"/>
      <c r="I2" s="2597"/>
      <c r="J2" s="2597"/>
      <c r="K2" s="2597"/>
      <c r="L2" s="2597"/>
      <c r="M2" s="2597"/>
      <c r="N2" s="2597"/>
      <c r="O2" s="2597"/>
      <c r="P2" s="2597"/>
      <c r="Q2" s="2597"/>
      <c r="R2" s="2597"/>
      <c r="S2" s="2597"/>
    </row>
    <row r="3" spans="1:27" ht="9.75" customHeight="1">
      <c r="A3" s="2425" t="s">
        <v>511</v>
      </c>
      <c r="B3" s="2425"/>
      <c r="C3" s="2595" t="s">
        <v>838</v>
      </c>
      <c r="D3" s="2596"/>
      <c r="E3" s="2596"/>
      <c r="F3" s="2596"/>
      <c r="G3" s="2596"/>
      <c r="H3" s="2596"/>
      <c r="I3" s="2596"/>
      <c r="J3" s="1435"/>
      <c r="K3" s="1436" t="s">
        <v>733</v>
      </c>
      <c r="L3" s="1436" t="s">
        <v>238</v>
      </c>
      <c r="M3" s="1436" t="s">
        <v>512</v>
      </c>
      <c r="N3" s="1436" t="s">
        <v>513</v>
      </c>
      <c r="O3" s="1436" t="s">
        <v>514</v>
      </c>
      <c r="P3" s="1436" t="s">
        <v>515</v>
      </c>
      <c r="Q3" s="1436" t="s">
        <v>516</v>
      </c>
      <c r="R3" s="1436" t="s">
        <v>517</v>
      </c>
      <c r="S3" s="1437"/>
      <c r="W3" s="2605"/>
      <c r="X3" s="2606"/>
      <c r="Y3" s="2606"/>
      <c r="Z3" s="2606"/>
      <c r="AA3" s="2606"/>
    </row>
    <row r="4" spans="1:19" ht="9.75" customHeight="1">
      <c r="A4" s="680"/>
      <c r="B4" s="680"/>
      <c r="C4" s="680"/>
      <c r="D4" s="2590" t="s">
        <v>419</v>
      </c>
      <c r="E4" s="2590"/>
      <c r="F4" s="2590"/>
      <c r="G4" s="2591" t="s">
        <v>728</v>
      </c>
      <c r="H4" s="2593" t="s">
        <v>420</v>
      </c>
      <c r="I4" s="2593"/>
      <c r="J4" s="1438"/>
      <c r="K4" s="2590" t="s">
        <v>421</v>
      </c>
      <c r="L4" s="2590"/>
      <c r="M4" s="2590"/>
      <c r="N4" s="2590"/>
      <c r="O4" s="2590"/>
      <c r="P4" s="2590"/>
      <c r="Q4" s="2590"/>
      <c r="R4" s="2590"/>
      <c r="S4" s="1177"/>
    </row>
    <row r="5" spans="1:19" ht="18.75" customHeight="1">
      <c r="A5" s="680"/>
      <c r="B5" s="680"/>
      <c r="C5" s="680"/>
      <c r="D5" s="1593" t="s">
        <v>729</v>
      </c>
      <c r="E5" s="1592" t="s">
        <v>726</v>
      </c>
      <c r="F5" s="1593" t="s">
        <v>727</v>
      </c>
      <c r="G5" s="2592"/>
      <c r="H5" s="1439" t="s">
        <v>422</v>
      </c>
      <c r="I5" s="1440" t="s">
        <v>423</v>
      </c>
      <c r="J5" s="1550" t="s">
        <v>154</v>
      </c>
      <c r="K5" s="2594"/>
      <c r="L5" s="2594"/>
      <c r="M5" s="2594"/>
      <c r="N5" s="2594"/>
      <c r="O5" s="2594"/>
      <c r="P5" s="2594"/>
      <c r="Q5" s="2594"/>
      <c r="R5" s="2594"/>
      <c r="S5" s="1177"/>
    </row>
    <row r="6" spans="1:19" ht="9" customHeight="1">
      <c r="A6" s="2452" t="s">
        <v>670</v>
      </c>
      <c r="B6" s="2452"/>
      <c r="C6" s="1441"/>
      <c r="D6" s="1442"/>
      <c r="E6" s="1442"/>
      <c r="F6" s="1442"/>
      <c r="G6" s="1442"/>
      <c r="H6" s="1442"/>
      <c r="I6" s="1442"/>
      <c r="J6" s="1442"/>
      <c r="K6" s="1442"/>
      <c r="L6" s="1442"/>
      <c r="M6" s="1443"/>
      <c r="N6" s="1442"/>
      <c r="O6" s="1442"/>
      <c r="P6" s="1442"/>
      <c r="Q6" s="1442"/>
      <c r="R6" s="1442"/>
      <c r="S6" s="683"/>
    </row>
    <row r="7" spans="1:19" ht="9" customHeight="1">
      <c r="A7" s="2425" t="s">
        <v>16</v>
      </c>
      <c r="B7" s="2425"/>
      <c r="C7" s="1444"/>
      <c r="D7" s="1445"/>
      <c r="E7" s="1445"/>
      <c r="F7" s="1445"/>
      <c r="G7" s="1445"/>
      <c r="H7" s="1445"/>
      <c r="I7" s="1445"/>
      <c r="J7" s="1445"/>
      <c r="K7" s="1445"/>
      <c r="L7" s="1445"/>
      <c r="M7" s="1446"/>
      <c r="N7" s="1445"/>
      <c r="O7" s="1445"/>
      <c r="P7" s="1445"/>
      <c r="Q7" s="1445"/>
      <c r="R7" s="1445"/>
      <c r="S7" s="1447"/>
    </row>
    <row r="8" spans="1:19" ht="9" customHeight="1">
      <c r="A8" s="1448"/>
      <c r="B8" s="1449" t="s">
        <v>424</v>
      </c>
      <c r="C8" s="1450"/>
      <c r="D8" s="1952">
        <v>15466</v>
      </c>
      <c r="E8" s="1952">
        <v>113</v>
      </c>
      <c r="F8" s="1952">
        <v>0</v>
      </c>
      <c r="G8" s="1952">
        <f aca="true" t="shared" si="0" ref="G8:G13">SUM(D8:F8)</f>
        <v>15579</v>
      </c>
      <c r="H8" s="1952">
        <v>6491</v>
      </c>
      <c r="I8" s="1952">
        <f aca="true" t="shared" si="1" ref="I8:I13">G8-H8</f>
        <v>9088</v>
      </c>
      <c r="J8" s="1452"/>
      <c r="K8" s="1462">
        <v>43214</v>
      </c>
      <c r="L8" s="1462">
        <v>9806</v>
      </c>
      <c r="M8" s="1453">
        <v>9848</v>
      </c>
      <c r="N8" s="1453">
        <v>10537</v>
      </c>
      <c r="O8" s="1453">
        <v>10726</v>
      </c>
      <c r="P8" s="1453">
        <v>13021</v>
      </c>
      <c r="Q8" s="1453">
        <v>13001</v>
      </c>
      <c r="R8" s="1453">
        <v>18121</v>
      </c>
      <c r="S8" s="1454"/>
    </row>
    <row r="9" spans="1:19" ht="27" customHeight="1">
      <c r="A9" s="1455"/>
      <c r="B9" s="1551" t="s">
        <v>669</v>
      </c>
      <c r="C9" s="1457"/>
      <c r="D9" s="1952">
        <v>217654</v>
      </c>
      <c r="E9" s="1952">
        <v>47911</v>
      </c>
      <c r="F9" s="1952">
        <v>0</v>
      </c>
      <c r="G9" s="1952">
        <f t="shared" si="0"/>
        <v>265565</v>
      </c>
      <c r="H9" s="1952">
        <v>265565</v>
      </c>
      <c r="I9" s="1952">
        <f t="shared" si="1"/>
        <v>0</v>
      </c>
      <c r="J9" s="1453"/>
      <c r="K9" s="1462">
        <v>287516</v>
      </c>
      <c r="L9" s="1462">
        <v>241968</v>
      </c>
      <c r="M9" s="1453">
        <v>235787</v>
      </c>
      <c r="N9" s="1453">
        <v>209917</v>
      </c>
      <c r="O9" s="1453">
        <v>168019</v>
      </c>
      <c r="P9" s="1453">
        <v>146154</v>
      </c>
      <c r="Q9" s="1453">
        <v>201237</v>
      </c>
      <c r="R9" s="1453">
        <v>144745</v>
      </c>
      <c r="S9" s="1454"/>
    </row>
    <row r="10" spans="1:19" ht="9" customHeight="1">
      <c r="A10" s="1458"/>
      <c r="B10" s="1459" t="s">
        <v>502</v>
      </c>
      <c r="C10" s="1460"/>
      <c r="D10" s="1952">
        <v>45265</v>
      </c>
      <c r="E10" s="1952">
        <v>175604</v>
      </c>
      <c r="F10" s="1952">
        <v>73441</v>
      </c>
      <c r="G10" s="1952">
        <f t="shared" si="0"/>
        <v>294310</v>
      </c>
      <c r="H10" s="1952">
        <v>238518</v>
      </c>
      <c r="I10" s="1952">
        <f t="shared" si="1"/>
        <v>55792</v>
      </c>
      <c r="J10" s="1461"/>
      <c r="K10" s="1462">
        <v>303210</v>
      </c>
      <c r="L10" s="1462">
        <v>306173</v>
      </c>
      <c r="M10" s="1462">
        <v>320565</v>
      </c>
      <c r="N10" s="1462">
        <v>335930</v>
      </c>
      <c r="O10" s="1462">
        <v>327823</v>
      </c>
      <c r="P10" s="1462">
        <v>333798</v>
      </c>
      <c r="Q10" s="1462">
        <v>352045</v>
      </c>
      <c r="R10" s="1462">
        <v>350353</v>
      </c>
      <c r="S10" s="1463"/>
    </row>
    <row r="11" spans="1:19" ht="21" customHeight="1">
      <c r="A11" s="1458"/>
      <c r="B11" s="1549" t="s">
        <v>668</v>
      </c>
      <c r="C11" s="1460"/>
      <c r="D11" s="1952">
        <v>1072105</v>
      </c>
      <c r="E11" s="1952">
        <v>983696</v>
      </c>
      <c r="F11" s="1952">
        <v>312832</v>
      </c>
      <c r="G11" s="1952">
        <f t="shared" si="0"/>
        <v>2368633</v>
      </c>
      <c r="H11" s="1952">
        <v>2063268</v>
      </c>
      <c r="I11" s="1952">
        <f t="shared" si="1"/>
        <v>305365</v>
      </c>
      <c r="J11" s="1461"/>
      <c r="K11" s="1462">
        <v>2155474</v>
      </c>
      <c r="L11" s="1462">
        <v>2140173</v>
      </c>
      <c r="M11" s="1462">
        <v>2046398</v>
      </c>
      <c r="N11" s="1462">
        <v>1899044</v>
      </c>
      <c r="O11" s="1462">
        <v>1477238</v>
      </c>
      <c r="P11" s="1462">
        <v>1449069</v>
      </c>
      <c r="Q11" s="1462">
        <v>1389095</v>
      </c>
      <c r="R11" s="1462">
        <v>1312820</v>
      </c>
      <c r="S11" s="1463"/>
    </row>
    <row r="12" spans="1:19" ht="9" customHeight="1">
      <c r="A12" s="1464"/>
      <c r="B12" s="1465" t="s">
        <v>4</v>
      </c>
      <c r="C12" s="1466"/>
      <c r="D12" s="1952">
        <v>7147</v>
      </c>
      <c r="E12" s="1952">
        <v>4546</v>
      </c>
      <c r="F12" s="1952">
        <v>906</v>
      </c>
      <c r="G12" s="1952">
        <f t="shared" si="0"/>
        <v>12599</v>
      </c>
      <c r="H12" s="1952">
        <v>8880</v>
      </c>
      <c r="I12" s="1952">
        <f t="shared" si="1"/>
        <v>3719</v>
      </c>
      <c r="J12" s="1461"/>
      <c r="K12" s="1462">
        <v>9119</v>
      </c>
      <c r="L12" s="1462">
        <v>10289</v>
      </c>
      <c r="M12" s="1462">
        <v>12851</v>
      </c>
      <c r="N12" s="1462">
        <v>13613</v>
      </c>
      <c r="O12" s="1462">
        <v>10489</v>
      </c>
      <c r="P12" s="1462">
        <v>9816</v>
      </c>
      <c r="Q12" s="1462">
        <v>10044</v>
      </c>
      <c r="R12" s="1462">
        <v>10382</v>
      </c>
      <c r="S12" s="1463"/>
    </row>
    <row r="13" spans="1:19" ht="9" customHeight="1">
      <c r="A13" s="1464"/>
      <c r="B13" s="1465" t="s">
        <v>19</v>
      </c>
      <c r="C13" s="1467"/>
      <c r="D13" s="1953">
        <v>5658</v>
      </c>
      <c r="E13" s="1953">
        <v>3808</v>
      </c>
      <c r="F13" s="1953">
        <v>744</v>
      </c>
      <c r="G13" s="1953">
        <f t="shared" si="0"/>
        <v>10210</v>
      </c>
      <c r="H13" s="1953">
        <v>7945</v>
      </c>
      <c r="I13" s="1953">
        <f t="shared" si="1"/>
        <v>2265</v>
      </c>
      <c r="J13" s="1469"/>
      <c r="K13" s="1497">
        <v>8881</v>
      </c>
      <c r="L13" s="1497">
        <v>8820</v>
      </c>
      <c r="M13" s="1470">
        <v>8158</v>
      </c>
      <c r="N13" s="1470">
        <v>6987</v>
      </c>
      <c r="O13" s="1470">
        <v>5612</v>
      </c>
      <c r="P13" s="1470">
        <v>4851</v>
      </c>
      <c r="Q13" s="1470">
        <v>4737</v>
      </c>
      <c r="R13" s="1470">
        <v>4538</v>
      </c>
      <c r="S13" s="1463"/>
    </row>
    <row r="14" spans="1:19" ht="9.75" customHeight="1">
      <c r="A14" s="681"/>
      <c r="B14" s="681"/>
      <c r="C14" s="1471"/>
      <c r="D14" s="1954">
        <f>SUM(D8:D13)</f>
        <v>1363295</v>
      </c>
      <c r="E14" s="1954">
        <f>SUM(E8:E13)</f>
        <v>1215678</v>
      </c>
      <c r="F14" s="1954">
        <f>SUM(F8:F13)</f>
        <v>387923</v>
      </c>
      <c r="G14" s="1954">
        <f>SUM(G8:G13)</f>
        <v>2966896</v>
      </c>
      <c r="H14" s="1954">
        <f>SUM(H8:H13)</f>
        <v>2590667</v>
      </c>
      <c r="I14" s="1954">
        <f>SUM(I8:I13)</f>
        <v>376229</v>
      </c>
      <c r="J14" s="1472"/>
      <c r="K14" s="1473">
        <f>SUM(K8:K13)</f>
        <v>2807414</v>
      </c>
      <c r="L14" s="1473">
        <f>SUM(L8:L13)</f>
        <v>2717229</v>
      </c>
      <c r="M14" s="1473">
        <f>SUM(M8:M13)</f>
        <v>2633607</v>
      </c>
      <c r="N14" s="1473">
        <f>SUM(N8:N13)</f>
        <v>2476028</v>
      </c>
      <c r="O14" s="1473">
        <f>SUM(O8:O13)</f>
        <v>1999907</v>
      </c>
      <c r="P14" s="1473">
        <f>SUM(P8:P13)</f>
        <v>1956709</v>
      </c>
      <c r="Q14" s="1473">
        <f>SUM(Q8:Q13)</f>
        <v>1970159</v>
      </c>
      <c r="R14" s="1473">
        <f>SUM(R8:R13)</f>
        <v>1840959</v>
      </c>
      <c r="S14" s="1474"/>
    </row>
    <row r="15" spans="1:19" ht="9" customHeight="1">
      <c r="A15" s="2425" t="s">
        <v>18</v>
      </c>
      <c r="B15" s="2425"/>
      <c r="C15" s="1444"/>
      <c r="D15" s="1955"/>
      <c r="E15" s="1955"/>
      <c r="F15" s="1955"/>
      <c r="G15" s="1955"/>
      <c r="H15" s="1955"/>
      <c r="I15" s="1955"/>
      <c r="J15" s="1469"/>
      <c r="K15" s="1470"/>
      <c r="L15" s="1470"/>
      <c r="M15" s="1470"/>
      <c r="N15" s="1470"/>
      <c r="O15" s="1470"/>
      <c r="P15" s="1470"/>
      <c r="Q15" s="1470"/>
      <c r="R15" s="1470"/>
      <c r="S15" s="1475"/>
    </row>
    <row r="16" spans="1:19" ht="9" customHeight="1">
      <c r="A16" s="1455"/>
      <c r="B16" s="1456" t="s">
        <v>17</v>
      </c>
      <c r="C16" s="1457"/>
      <c r="D16" s="1952">
        <v>94008</v>
      </c>
      <c r="E16" s="1952">
        <v>17477</v>
      </c>
      <c r="F16" s="1952">
        <v>103</v>
      </c>
      <c r="G16" s="1952">
        <f>SUM(D16:F16)</f>
        <v>111588</v>
      </c>
      <c r="H16" s="1952">
        <v>109273</v>
      </c>
      <c r="I16" s="1952">
        <f>G16-H16</f>
        <v>2315</v>
      </c>
      <c r="J16" s="1461"/>
      <c r="K16" s="1462">
        <v>114434</v>
      </c>
      <c r="L16" s="1462">
        <v>66200</v>
      </c>
      <c r="M16" s="1462">
        <v>73398</v>
      </c>
      <c r="N16" s="1462">
        <v>88978</v>
      </c>
      <c r="O16" s="1462">
        <v>75239</v>
      </c>
      <c r="P16" s="1462">
        <v>71307</v>
      </c>
      <c r="Q16" s="1462">
        <v>73699</v>
      </c>
      <c r="R16" s="1462">
        <v>50659</v>
      </c>
      <c r="S16" s="1463"/>
    </row>
    <row r="17" spans="1:19" ht="9" customHeight="1">
      <c r="A17" s="1458"/>
      <c r="B17" s="1459" t="s">
        <v>4</v>
      </c>
      <c r="C17" s="1460"/>
      <c r="D17" s="1952">
        <v>6905</v>
      </c>
      <c r="E17" s="1952">
        <v>0</v>
      </c>
      <c r="F17" s="1952">
        <v>0</v>
      </c>
      <c r="G17" s="1952">
        <f>SUM(D17:F17)</f>
        <v>6905</v>
      </c>
      <c r="H17" s="1952">
        <v>6905</v>
      </c>
      <c r="I17" s="1952">
        <f>G17-H17</f>
        <v>0</v>
      </c>
      <c r="J17" s="1461"/>
      <c r="K17" s="1462">
        <v>1847</v>
      </c>
      <c r="L17" s="1462">
        <v>3960</v>
      </c>
      <c r="M17" s="1462">
        <v>3850</v>
      </c>
      <c r="N17" s="1462">
        <v>4875</v>
      </c>
      <c r="O17" s="1462">
        <v>12571</v>
      </c>
      <c r="P17" s="1462">
        <v>26</v>
      </c>
      <c r="Q17" s="1462">
        <v>536</v>
      </c>
      <c r="R17" s="1462">
        <v>59</v>
      </c>
      <c r="S17" s="1463"/>
    </row>
    <row r="18" spans="1:19" ht="9" customHeight="1">
      <c r="A18" s="1458"/>
      <c r="B18" s="1459" t="s">
        <v>19</v>
      </c>
      <c r="C18" s="1457"/>
      <c r="D18" s="1952">
        <v>3407</v>
      </c>
      <c r="E18" s="1952">
        <v>0</v>
      </c>
      <c r="F18" s="1952">
        <v>0</v>
      </c>
      <c r="G18" s="1952">
        <f>SUM(D18:F18)</f>
        <v>3407</v>
      </c>
      <c r="H18" s="1952">
        <v>3407</v>
      </c>
      <c r="I18" s="1952">
        <f>G18-H18</f>
        <v>0</v>
      </c>
      <c r="J18" s="1469"/>
      <c r="K18" s="1462">
        <v>2281</v>
      </c>
      <c r="L18" s="1462">
        <v>1894</v>
      </c>
      <c r="M18" s="1470">
        <v>2500</v>
      </c>
      <c r="N18" s="1470">
        <v>5627</v>
      </c>
      <c r="O18" s="1470">
        <v>6100</v>
      </c>
      <c r="P18" s="1470">
        <v>26</v>
      </c>
      <c r="Q18" s="1470">
        <v>0</v>
      </c>
      <c r="R18" s="1470">
        <v>33</v>
      </c>
      <c r="S18" s="1463"/>
    </row>
    <row r="19" spans="1:19" ht="9.75" customHeight="1">
      <c r="A19" s="681"/>
      <c r="B19" s="681"/>
      <c r="C19" s="1471"/>
      <c r="D19" s="1954">
        <f>SUM(D16:D18)</f>
        <v>104320</v>
      </c>
      <c r="E19" s="1954">
        <f>SUM(E16:E18)</f>
        <v>17477</v>
      </c>
      <c r="F19" s="1954">
        <f>SUM(F16:F18)</f>
        <v>103</v>
      </c>
      <c r="G19" s="1954">
        <f>SUM(G16:G18)</f>
        <v>121900</v>
      </c>
      <c r="H19" s="1954">
        <f>SUM(H16:H18)</f>
        <v>119585</v>
      </c>
      <c r="I19" s="1954">
        <f>SUM(I16:I18)</f>
        <v>2315</v>
      </c>
      <c r="J19" s="1472"/>
      <c r="K19" s="1473">
        <f>SUM(K16:K18)</f>
        <v>118562</v>
      </c>
      <c r="L19" s="1473">
        <f>SUM(L16:L18)</f>
        <v>72054</v>
      </c>
      <c r="M19" s="1473">
        <f>SUM(M16:M18)</f>
        <v>79748</v>
      </c>
      <c r="N19" s="1473">
        <f>SUM(N16:N18)</f>
        <v>99480</v>
      </c>
      <c r="O19" s="1473">
        <f>SUM(O16:O18)</f>
        <v>93910</v>
      </c>
      <c r="P19" s="1473">
        <f>SUM(P16:P18)</f>
        <v>71359</v>
      </c>
      <c r="Q19" s="1473">
        <f>SUM(Q16:Q18)</f>
        <v>74235</v>
      </c>
      <c r="R19" s="1473">
        <f>SUM(R16:R18)</f>
        <v>50751</v>
      </c>
      <c r="S19" s="1474"/>
    </row>
    <row r="20" spans="1:19" ht="9.75" customHeight="1">
      <c r="A20" s="2600" t="s">
        <v>425</v>
      </c>
      <c r="B20" s="2600"/>
      <c r="C20" s="1476"/>
      <c r="D20" s="1954">
        <f>D19+D14</f>
        <v>1467615</v>
      </c>
      <c r="E20" s="1954">
        <f>E19+E14</f>
        <v>1233155</v>
      </c>
      <c r="F20" s="1954">
        <f>F19+F14</f>
        <v>388026</v>
      </c>
      <c r="G20" s="1954">
        <f>G19+G14</f>
        <v>3088796</v>
      </c>
      <c r="H20" s="1954">
        <f>H19+H14</f>
        <v>2710252</v>
      </c>
      <c r="I20" s="1954">
        <f>I19+I14</f>
        <v>378544</v>
      </c>
      <c r="J20" s="1472"/>
      <c r="K20" s="1473">
        <f>K19+K14</f>
        <v>2925976</v>
      </c>
      <c r="L20" s="1473">
        <f>L19+L14</f>
        <v>2789283</v>
      </c>
      <c r="M20" s="1473">
        <f>M19+M14</f>
        <v>2713355</v>
      </c>
      <c r="N20" s="1473">
        <f>N19+N14</f>
        <v>2575508</v>
      </c>
      <c r="O20" s="1473">
        <f>O19+O14</f>
        <v>2093817</v>
      </c>
      <c r="P20" s="1473">
        <f>P19+P14</f>
        <v>2028068</v>
      </c>
      <c r="Q20" s="1473">
        <f>Q19+Q14</f>
        <v>2044394</v>
      </c>
      <c r="R20" s="1473">
        <f>R19+R14</f>
        <v>1891710</v>
      </c>
      <c r="S20" s="1474"/>
    </row>
    <row r="21" spans="1:19" ht="9" customHeight="1">
      <c r="A21" s="2425" t="s">
        <v>426</v>
      </c>
      <c r="B21" s="2425"/>
      <c r="C21" s="1477"/>
      <c r="D21" s="1955"/>
      <c r="E21" s="1955"/>
      <c r="F21" s="1955"/>
      <c r="G21" s="1955"/>
      <c r="H21" s="1955"/>
      <c r="I21" s="1955"/>
      <c r="J21" s="1469"/>
      <c r="K21" s="1470"/>
      <c r="L21" s="1470"/>
      <c r="M21" s="1470"/>
      <c r="N21" s="1470"/>
      <c r="O21" s="1470"/>
      <c r="P21" s="1470"/>
      <c r="Q21" s="1470"/>
      <c r="R21" s="1470"/>
      <c r="S21" s="1475"/>
    </row>
    <row r="22" spans="1:19" ht="9" customHeight="1">
      <c r="A22" s="2425" t="s">
        <v>16</v>
      </c>
      <c r="B22" s="2425"/>
      <c r="C22" s="1444"/>
      <c r="D22" s="1956"/>
      <c r="E22" s="1956"/>
      <c r="F22" s="1956"/>
      <c r="G22" s="1956"/>
      <c r="H22" s="1956"/>
      <c r="I22" s="1956"/>
      <c r="J22" s="1469"/>
      <c r="K22" s="1470"/>
      <c r="L22" s="1470"/>
      <c r="M22" s="1470"/>
      <c r="N22" s="1470"/>
      <c r="O22" s="1470"/>
      <c r="P22" s="1470"/>
      <c r="Q22" s="1470"/>
      <c r="R22" s="1470"/>
      <c r="S22" s="1475"/>
    </row>
    <row r="23" spans="1:19" ht="9" customHeight="1">
      <c r="A23" s="1455"/>
      <c r="B23" s="1456" t="s">
        <v>427</v>
      </c>
      <c r="C23" s="1457"/>
      <c r="D23" s="1952">
        <v>378518</v>
      </c>
      <c r="E23" s="1952">
        <v>7978</v>
      </c>
      <c r="F23" s="1952">
        <v>855</v>
      </c>
      <c r="G23" s="1952">
        <f>SUM(D23:F23)</f>
        <v>387351</v>
      </c>
      <c r="H23" s="1952">
        <v>381386</v>
      </c>
      <c r="I23" s="1952">
        <f>G23-H23</f>
        <v>5965</v>
      </c>
      <c r="J23" s="1461"/>
      <c r="K23" s="1462">
        <v>427242</v>
      </c>
      <c r="L23" s="1462">
        <v>382159</v>
      </c>
      <c r="M23" s="1462">
        <v>299532</v>
      </c>
      <c r="N23" s="1462">
        <v>275093</v>
      </c>
      <c r="O23" s="1462">
        <v>332161</v>
      </c>
      <c r="P23" s="1462">
        <v>283844</v>
      </c>
      <c r="Q23" s="1462">
        <v>278192</v>
      </c>
      <c r="R23" s="1462">
        <v>295417</v>
      </c>
      <c r="S23" s="1463"/>
    </row>
    <row r="24" spans="1:19" ht="9" customHeight="1">
      <c r="A24" s="1458"/>
      <c r="B24" s="1459" t="s">
        <v>502</v>
      </c>
      <c r="C24" s="1460"/>
      <c r="D24" s="1952">
        <v>272007</v>
      </c>
      <c r="E24" s="1952">
        <v>61775</v>
      </c>
      <c r="F24" s="1952">
        <v>23286</v>
      </c>
      <c r="G24" s="1952">
        <f>SUM(D24:F24)</f>
        <v>357068</v>
      </c>
      <c r="H24" s="1952">
        <v>285869</v>
      </c>
      <c r="I24" s="1952">
        <f>G24-H24</f>
        <v>71199</v>
      </c>
      <c r="J24" s="1461"/>
      <c r="K24" s="1462">
        <v>342766</v>
      </c>
      <c r="L24" s="1462">
        <v>322478</v>
      </c>
      <c r="M24" s="1462">
        <v>320053</v>
      </c>
      <c r="N24" s="1462">
        <v>319882</v>
      </c>
      <c r="O24" s="1462">
        <v>298285</v>
      </c>
      <c r="P24" s="1462">
        <v>274491</v>
      </c>
      <c r="Q24" s="1462">
        <v>254448</v>
      </c>
      <c r="R24" s="1462">
        <v>245800</v>
      </c>
      <c r="S24" s="1463"/>
    </row>
    <row r="25" spans="1:19" ht="9" customHeight="1">
      <c r="A25" s="1464"/>
      <c r="B25" s="1465" t="s">
        <v>4</v>
      </c>
      <c r="C25" s="1466"/>
      <c r="D25" s="1952">
        <v>18141</v>
      </c>
      <c r="E25" s="1952">
        <v>1683</v>
      </c>
      <c r="F25" s="1952">
        <v>63</v>
      </c>
      <c r="G25" s="1952">
        <f>SUM(D25:F25)</f>
        <v>19887</v>
      </c>
      <c r="H25" s="1952">
        <v>19884</v>
      </c>
      <c r="I25" s="1952">
        <f>G25-H25</f>
        <v>3</v>
      </c>
      <c r="J25" s="1461"/>
      <c r="K25" s="1462">
        <v>21034</v>
      </c>
      <c r="L25" s="1462">
        <v>21218</v>
      </c>
      <c r="M25" s="1462">
        <v>22877</v>
      </c>
      <c r="N25" s="1462">
        <v>17949</v>
      </c>
      <c r="O25" s="1462">
        <v>21143</v>
      </c>
      <c r="P25" s="1462">
        <v>20306</v>
      </c>
      <c r="Q25" s="1462">
        <v>23395</v>
      </c>
      <c r="R25" s="1462">
        <v>21963</v>
      </c>
      <c r="S25" s="1463"/>
    </row>
    <row r="26" spans="1:19" ht="9" customHeight="1">
      <c r="A26" s="1464"/>
      <c r="B26" s="1465" t="s">
        <v>19</v>
      </c>
      <c r="C26" s="1467"/>
      <c r="D26" s="1952">
        <v>22339</v>
      </c>
      <c r="E26" s="1952">
        <v>1473</v>
      </c>
      <c r="F26" s="1952">
        <v>65</v>
      </c>
      <c r="G26" s="1952">
        <f>SUM(D26:F26)</f>
        <v>23877</v>
      </c>
      <c r="H26" s="1952">
        <v>23871</v>
      </c>
      <c r="I26" s="1952">
        <f>G26-H26</f>
        <v>6</v>
      </c>
      <c r="J26" s="1469"/>
      <c r="K26" s="1462">
        <v>23526</v>
      </c>
      <c r="L26" s="1462">
        <v>23140</v>
      </c>
      <c r="M26" s="1470">
        <v>23034</v>
      </c>
      <c r="N26" s="1470">
        <v>20945</v>
      </c>
      <c r="O26" s="1470">
        <v>24178</v>
      </c>
      <c r="P26" s="1470">
        <v>22865</v>
      </c>
      <c r="Q26" s="1470">
        <v>23715</v>
      </c>
      <c r="R26" s="1470">
        <v>22292</v>
      </c>
      <c r="S26" s="1463"/>
    </row>
    <row r="27" spans="1:19" ht="9.75" customHeight="1">
      <c r="A27" s="681"/>
      <c r="B27" s="681"/>
      <c r="C27" s="1471"/>
      <c r="D27" s="1954">
        <f>SUM(D23:D26)</f>
        <v>691005</v>
      </c>
      <c r="E27" s="1954">
        <f>SUM(E23:E26)</f>
        <v>72909</v>
      </c>
      <c r="F27" s="1954">
        <f>SUM(F23:F26)</f>
        <v>24269</v>
      </c>
      <c r="G27" s="1954">
        <f>SUM(G23:G26)</f>
        <v>788183</v>
      </c>
      <c r="H27" s="1954">
        <f>SUM(H23:H26)</f>
        <v>711010</v>
      </c>
      <c r="I27" s="1954">
        <f>SUM(I23:I26)</f>
        <v>77173</v>
      </c>
      <c r="J27" s="1472"/>
      <c r="K27" s="1473">
        <f>SUM(K23:K26)</f>
        <v>814568</v>
      </c>
      <c r="L27" s="1473">
        <f>SUM(L23:L26)</f>
        <v>748995</v>
      </c>
      <c r="M27" s="1473">
        <f>SUM(M23:M26)</f>
        <v>665496</v>
      </c>
      <c r="N27" s="1473">
        <f>SUM(N23:N26)</f>
        <v>633869</v>
      </c>
      <c r="O27" s="1473">
        <f>SUM(O23:O26)</f>
        <v>675767</v>
      </c>
      <c r="P27" s="1473">
        <f>SUM(P23:P26)</f>
        <v>601506</v>
      </c>
      <c r="Q27" s="1473">
        <f>SUM(Q23:Q26)</f>
        <v>579750</v>
      </c>
      <c r="R27" s="1473">
        <f>SUM(R23:R26)</f>
        <v>585472</v>
      </c>
      <c r="S27" s="1474"/>
    </row>
    <row r="28" spans="1:19" ht="9" customHeight="1">
      <c r="A28" s="2425" t="s">
        <v>18</v>
      </c>
      <c r="B28" s="2425"/>
      <c r="C28" s="1444"/>
      <c r="D28" s="1955"/>
      <c r="E28" s="1955"/>
      <c r="F28" s="1955"/>
      <c r="G28" s="1955"/>
      <c r="H28" s="1955"/>
      <c r="I28" s="1955"/>
      <c r="J28" s="1469"/>
      <c r="K28" s="1470"/>
      <c r="L28" s="1470"/>
      <c r="M28" s="1470"/>
      <c r="N28" s="1470"/>
      <c r="O28" s="1470"/>
      <c r="P28" s="1470"/>
      <c r="Q28" s="1470"/>
      <c r="R28" s="1470"/>
      <c r="S28" s="1475"/>
    </row>
    <row r="29" spans="1:19" ht="9" customHeight="1">
      <c r="A29" s="1478"/>
      <c r="B29" s="1449" t="s">
        <v>17</v>
      </c>
      <c r="C29" s="1457"/>
      <c r="D29" s="1952">
        <v>10</v>
      </c>
      <c r="E29" s="1952">
        <v>0</v>
      </c>
      <c r="F29" s="1952">
        <v>0</v>
      </c>
      <c r="G29" s="1952">
        <f>SUM(D29:F29)</f>
        <v>10</v>
      </c>
      <c r="H29" s="1952">
        <v>10</v>
      </c>
      <c r="I29" s="1952">
        <f>G29-H29</f>
        <v>0</v>
      </c>
      <c r="J29" s="1469"/>
      <c r="K29" s="1462">
        <v>5</v>
      </c>
      <c r="L29" s="1462">
        <v>1</v>
      </c>
      <c r="M29" s="1470">
        <v>1</v>
      </c>
      <c r="N29" s="1470">
        <v>1</v>
      </c>
      <c r="O29" s="1470">
        <v>0</v>
      </c>
      <c r="P29" s="1470">
        <v>0</v>
      </c>
      <c r="Q29" s="1470">
        <v>0</v>
      </c>
      <c r="R29" s="1470">
        <v>0</v>
      </c>
      <c r="S29" s="1463"/>
    </row>
    <row r="30" spans="1:19" ht="9.75" customHeight="1">
      <c r="A30" s="2600" t="s">
        <v>428</v>
      </c>
      <c r="B30" s="2600"/>
      <c r="C30" s="1479"/>
      <c r="D30" s="1954">
        <f>D27+D29</f>
        <v>691015</v>
      </c>
      <c r="E30" s="1954">
        <f>E27+E29</f>
        <v>72909</v>
      </c>
      <c r="F30" s="1954">
        <f>F27+F29</f>
        <v>24269</v>
      </c>
      <c r="G30" s="1954">
        <f>G27+G29</f>
        <v>788193</v>
      </c>
      <c r="H30" s="1954">
        <f>H27+H29</f>
        <v>711020</v>
      </c>
      <c r="I30" s="1954">
        <f>I27+I29</f>
        <v>77173</v>
      </c>
      <c r="J30" s="1472"/>
      <c r="K30" s="1473">
        <f>K27+K29</f>
        <v>814573</v>
      </c>
      <c r="L30" s="1473">
        <f>L27+L29</f>
        <v>748996</v>
      </c>
      <c r="M30" s="1473">
        <f>M27+M29</f>
        <v>665497</v>
      </c>
      <c r="N30" s="1473">
        <f>N27+N29</f>
        <v>633870</v>
      </c>
      <c r="O30" s="1473">
        <f>O27+O29</f>
        <v>675767</v>
      </c>
      <c r="P30" s="1473">
        <f>P27+P29</f>
        <v>601506</v>
      </c>
      <c r="Q30" s="1473">
        <f>Q27+Q29</f>
        <v>579750</v>
      </c>
      <c r="R30" s="1473">
        <f>R27+R29</f>
        <v>585472</v>
      </c>
      <c r="S30" s="1474"/>
    </row>
    <row r="31" spans="1:19" ht="9" customHeight="1">
      <c r="A31" s="2452" t="s">
        <v>429</v>
      </c>
      <c r="B31" s="2452"/>
      <c r="C31" s="1444"/>
      <c r="D31" s="1955"/>
      <c r="E31" s="1955"/>
      <c r="F31" s="1955"/>
      <c r="G31" s="1955"/>
      <c r="H31" s="1955"/>
      <c r="I31" s="1955"/>
      <c r="J31" s="1469"/>
      <c r="K31" s="1470"/>
      <c r="L31" s="1470"/>
      <c r="M31" s="1470"/>
      <c r="N31" s="1470"/>
      <c r="O31" s="1470"/>
      <c r="P31" s="1470"/>
      <c r="Q31" s="1470"/>
      <c r="R31" s="1470"/>
      <c r="S31" s="1475"/>
    </row>
    <row r="32" spans="1:19" ht="9" customHeight="1">
      <c r="A32" s="2425" t="s">
        <v>16</v>
      </c>
      <c r="B32" s="2425"/>
      <c r="C32" s="1444"/>
      <c r="D32" s="1955"/>
      <c r="E32" s="1955"/>
      <c r="F32" s="1955"/>
      <c r="G32" s="1955"/>
      <c r="H32" s="1955"/>
      <c r="I32" s="1955"/>
      <c r="J32" s="1469"/>
      <c r="K32" s="1470"/>
      <c r="L32" s="1470"/>
      <c r="M32" s="1470"/>
      <c r="N32" s="1470"/>
      <c r="O32" s="1470"/>
      <c r="P32" s="1470"/>
      <c r="Q32" s="1470"/>
      <c r="R32" s="1470"/>
      <c r="S32" s="1475"/>
    </row>
    <row r="33" spans="1:19" ht="9" customHeight="1">
      <c r="A33" s="1448"/>
      <c r="B33" s="1449" t="s">
        <v>430</v>
      </c>
      <c r="C33" s="1457"/>
      <c r="D33" s="1952">
        <v>0</v>
      </c>
      <c r="E33" s="1952">
        <v>0</v>
      </c>
      <c r="F33" s="1952">
        <v>0</v>
      </c>
      <c r="G33" s="1952">
        <f>SUM(D33:F33)</f>
        <v>0</v>
      </c>
      <c r="H33" s="1952">
        <v>0</v>
      </c>
      <c r="I33" s="1952">
        <f>G33-H33</f>
        <v>0</v>
      </c>
      <c r="J33" s="1461"/>
      <c r="K33" s="1462">
        <v>0</v>
      </c>
      <c r="L33" s="1462">
        <v>0</v>
      </c>
      <c r="M33" s="1462">
        <v>0</v>
      </c>
      <c r="N33" s="1462">
        <v>0</v>
      </c>
      <c r="O33" s="1462">
        <v>0</v>
      </c>
      <c r="P33" s="1462">
        <v>18</v>
      </c>
      <c r="Q33" s="1462">
        <v>91</v>
      </c>
      <c r="R33" s="1462">
        <v>178</v>
      </c>
      <c r="S33" s="1475"/>
    </row>
    <row r="34" spans="1:19" ht="9" customHeight="1">
      <c r="A34" s="1458"/>
      <c r="B34" s="1459" t="s">
        <v>431</v>
      </c>
      <c r="C34" s="1460"/>
      <c r="D34" s="1952">
        <v>136</v>
      </c>
      <c r="E34" s="1952">
        <v>219</v>
      </c>
      <c r="F34" s="1952">
        <v>190</v>
      </c>
      <c r="G34" s="1952">
        <f>SUM(D34:F34)</f>
        <v>545</v>
      </c>
      <c r="H34" s="1952">
        <v>416</v>
      </c>
      <c r="I34" s="1952">
        <f>G34-H34</f>
        <v>129</v>
      </c>
      <c r="J34" s="1461"/>
      <c r="K34" s="1462">
        <v>414</v>
      </c>
      <c r="L34" s="1462">
        <v>461</v>
      </c>
      <c r="M34" s="1462">
        <v>487</v>
      </c>
      <c r="N34" s="1462">
        <v>938</v>
      </c>
      <c r="O34" s="1462">
        <v>566</v>
      </c>
      <c r="P34" s="1462">
        <v>531</v>
      </c>
      <c r="Q34" s="1462">
        <v>5653</v>
      </c>
      <c r="R34" s="1462">
        <v>5796</v>
      </c>
      <c r="S34" s="1475"/>
    </row>
    <row r="35" spans="1:19" ht="19.5" customHeight="1">
      <c r="A35" s="1481"/>
      <c r="B35" s="1552" t="s">
        <v>671</v>
      </c>
      <c r="C35" s="1482"/>
      <c r="D35" s="1957"/>
      <c r="E35" s="1957"/>
      <c r="F35" s="1957"/>
      <c r="G35" s="1957"/>
      <c r="H35" s="1957"/>
      <c r="I35" s="1957"/>
      <c r="J35" s="1483"/>
      <c r="K35" s="1484"/>
      <c r="L35" s="1484"/>
      <c r="M35" s="1484"/>
      <c r="N35" s="1484"/>
      <c r="O35" s="1484"/>
      <c r="P35" s="1484"/>
      <c r="Q35" s="1484"/>
      <c r="R35" s="1484"/>
      <c r="S35" s="1475"/>
    </row>
    <row r="36" spans="1:19" ht="9" customHeight="1">
      <c r="A36" s="1448"/>
      <c r="B36" s="1456" t="s">
        <v>672</v>
      </c>
      <c r="C36" s="1450"/>
      <c r="D36" s="1952">
        <v>0</v>
      </c>
      <c r="E36" s="1952">
        <v>664</v>
      </c>
      <c r="F36" s="1952">
        <v>0</v>
      </c>
      <c r="G36" s="1952">
        <f>SUM(D36:F36)</f>
        <v>664</v>
      </c>
      <c r="H36" s="1952">
        <v>508</v>
      </c>
      <c r="I36" s="1952">
        <f>G36-H36</f>
        <v>156</v>
      </c>
      <c r="J36" s="1461"/>
      <c r="K36" s="1462">
        <v>525</v>
      </c>
      <c r="L36" s="1462">
        <v>797</v>
      </c>
      <c r="M36" s="1462">
        <v>1171</v>
      </c>
      <c r="N36" s="1462">
        <v>893</v>
      </c>
      <c r="O36" s="1462">
        <v>1110</v>
      </c>
      <c r="P36" s="1462">
        <v>1155</v>
      </c>
      <c r="Q36" s="1462">
        <v>1460</v>
      </c>
      <c r="R36" s="1462">
        <v>1356</v>
      </c>
      <c r="S36" s="1475"/>
    </row>
    <row r="37" spans="1:19" ht="9" customHeight="1">
      <c r="A37" s="1458"/>
      <c r="B37" s="1459" t="s">
        <v>433</v>
      </c>
      <c r="C37" s="1450"/>
      <c r="D37" s="1952">
        <v>26</v>
      </c>
      <c r="E37" s="1952">
        <v>76</v>
      </c>
      <c r="F37" s="1952">
        <v>157</v>
      </c>
      <c r="G37" s="1952">
        <f>SUM(D37:F37)</f>
        <v>259</v>
      </c>
      <c r="H37" s="1952">
        <v>157</v>
      </c>
      <c r="I37" s="1952">
        <f>G37-H37</f>
        <v>102</v>
      </c>
      <c r="J37" s="1461"/>
      <c r="K37" s="1462">
        <v>262</v>
      </c>
      <c r="L37" s="1462">
        <v>542</v>
      </c>
      <c r="M37" s="1485">
        <v>454</v>
      </c>
      <c r="N37" s="1485">
        <v>285</v>
      </c>
      <c r="O37" s="1485">
        <v>200</v>
      </c>
      <c r="P37" s="1485">
        <v>202</v>
      </c>
      <c r="Q37" s="1485">
        <v>4872</v>
      </c>
      <c r="R37" s="1485">
        <v>4909</v>
      </c>
      <c r="S37" s="1475"/>
    </row>
    <row r="38" spans="1:19" ht="19.5" customHeight="1">
      <c r="A38" s="1481"/>
      <c r="B38" s="1552" t="s">
        <v>671</v>
      </c>
      <c r="C38" s="1482"/>
      <c r="D38" s="1957"/>
      <c r="E38" s="1957"/>
      <c r="F38" s="1957"/>
      <c r="G38" s="1957"/>
      <c r="H38" s="1957"/>
      <c r="I38" s="1957"/>
      <c r="J38" s="1483"/>
      <c r="K38" s="1484"/>
      <c r="L38" s="1484"/>
      <c r="M38" s="1484"/>
      <c r="N38" s="1484"/>
      <c r="O38" s="1484"/>
      <c r="P38" s="1484"/>
      <c r="Q38" s="1484"/>
      <c r="R38" s="1484"/>
      <c r="S38" s="1475"/>
    </row>
    <row r="39" spans="1:19" ht="9" customHeight="1">
      <c r="A39" s="1448"/>
      <c r="B39" s="1449" t="s">
        <v>434</v>
      </c>
      <c r="C39" s="1457"/>
      <c r="D39" s="1952">
        <v>0</v>
      </c>
      <c r="E39" s="1952">
        <v>13</v>
      </c>
      <c r="F39" s="1952">
        <v>0</v>
      </c>
      <c r="G39" s="1952">
        <f>SUM(D39:F39)</f>
        <v>13</v>
      </c>
      <c r="H39" s="1952">
        <v>13</v>
      </c>
      <c r="I39" s="1952">
        <f>G39-H39</f>
        <v>0</v>
      </c>
      <c r="J39" s="1469"/>
      <c r="K39" s="1462">
        <v>141</v>
      </c>
      <c r="L39" s="1462">
        <v>215</v>
      </c>
      <c r="M39" s="1470">
        <v>258</v>
      </c>
      <c r="N39" s="1470">
        <v>125</v>
      </c>
      <c r="O39" s="1470">
        <v>0</v>
      </c>
      <c r="P39" s="1470">
        <v>0</v>
      </c>
      <c r="Q39" s="1470">
        <v>13</v>
      </c>
      <c r="R39" s="1470">
        <v>144</v>
      </c>
      <c r="S39" s="1475"/>
    </row>
    <row r="40" spans="1:19" ht="9.75" customHeight="1">
      <c r="A40" s="2600" t="s">
        <v>435</v>
      </c>
      <c r="B40" s="2600"/>
      <c r="C40" s="1479"/>
      <c r="D40" s="1954">
        <f>SUM(D33:D39)</f>
        <v>162</v>
      </c>
      <c r="E40" s="1954">
        <f>SUM(E33:E39)</f>
        <v>972</v>
      </c>
      <c r="F40" s="1954">
        <f>SUM(F33:F39)</f>
        <v>347</v>
      </c>
      <c r="G40" s="1954">
        <f>SUM(G33:G39)</f>
        <v>1481</v>
      </c>
      <c r="H40" s="1954">
        <f>SUM(H33:H39)</f>
        <v>1094</v>
      </c>
      <c r="I40" s="1954">
        <f>SUM(I33:I39)</f>
        <v>387</v>
      </c>
      <c r="J40" s="1472"/>
      <c r="K40" s="1473">
        <f>SUM(K33:K39)</f>
        <v>1342</v>
      </c>
      <c r="L40" s="1473">
        <f>SUM(L33:L39)</f>
        <v>2015</v>
      </c>
      <c r="M40" s="1473">
        <f>SUM(M33:M39)</f>
        <v>2370</v>
      </c>
      <c r="N40" s="1473">
        <f>SUM(N33:N39)</f>
        <v>2241</v>
      </c>
      <c r="O40" s="1473">
        <f>SUM(O33:O39)</f>
        <v>1876</v>
      </c>
      <c r="P40" s="1473">
        <f>SUM(P33:P39)</f>
        <v>1906</v>
      </c>
      <c r="Q40" s="1473">
        <f>SUM(Q33:Q39)</f>
        <v>12089</v>
      </c>
      <c r="R40" s="1473">
        <f>SUM(R33:R39)</f>
        <v>12383</v>
      </c>
      <c r="S40" s="1486"/>
    </row>
    <row r="41" spans="1:19" ht="9" customHeight="1">
      <c r="A41" s="2452" t="s">
        <v>716</v>
      </c>
      <c r="B41" s="2452"/>
      <c r="C41" s="1444"/>
      <c r="D41" s="1955"/>
      <c r="E41" s="1955"/>
      <c r="F41" s="1955"/>
      <c r="G41" s="1955"/>
      <c r="H41" s="1955"/>
      <c r="I41" s="1955"/>
      <c r="J41" s="1469"/>
      <c r="K41" s="1470"/>
      <c r="L41" s="1470"/>
      <c r="M41" s="1470"/>
      <c r="N41" s="1470"/>
      <c r="O41" s="1470"/>
      <c r="P41" s="1470"/>
      <c r="Q41" s="1470"/>
      <c r="R41" s="1470"/>
      <c r="S41" s="1475"/>
    </row>
    <row r="42" spans="1:19" ht="9" customHeight="1">
      <c r="A42" s="717"/>
      <c r="B42" s="717" t="s">
        <v>432</v>
      </c>
      <c r="C42" s="1487"/>
      <c r="D42" s="1952">
        <v>64350</v>
      </c>
      <c r="E42" s="1952">
        <v>21688</v>
      </c>
      <c r="F42" s="1952">
        <v>85</v>
      </c>
      <c r="G42" s="1952">
        <f>SUM(D42:F42)</f>
        <v>86123</v>
      </c>
      <c r="H42" s="1952">
        <v>84737</v>
      </c>
      <c r="I42" s="1952">
        <f>G42-H42</f>
        <v>1386</v>
      </c>
      <c r="J42" s="1461"/>
      <c r="K42" s="1462">
        <v>83897</v>
      </c>
      <c r="L42" s="1462">
        <v>79679</v>
      </c>
      <c r="M42" s="1462">
        <v>74207</v>
      </c>
      <c r="N42" s="1462">
        <v>71321</v>
      </c>
      <c r="O42" s="1462">
        <v>86423</v>
      </c>
      <c r="P42" s="1462">
        <v>80325</v>
      </c>
      <c r="Q42" s="1462">
        <v>72619</v>
      </c>
      <c r="R42" s="1462">
        <v>60610</v>
      </c>
      <c r="S42" s="1488"/>
    </row>
    <row r="43" spans="1:19" ht="9" customHeight="1">
      <c r="A43" s="1489"/>
      <c r="B43" s="1489" t="s">
        <v>18</v>
      </c>
      <c r="C43" s="1444"/>
      <c r="D43" s="1952">
        <v>51468</v>
      </c>
      <c r="E43" s="1952">
        <v>16563</v>
      </c>
      <c r="F43" s="1952">
        <v>1031</v>
      </c>
      <c r="G43" s="1952">
        <f>SUM(D43:F43)</f>
        <v>69062</v>
      </c>
      <c r="H43" s="1952">
        <v>69062</v>
      </c>
      <c r="I43" s="1952">
        <f>G43-H43</f>
        <v>0</v>
      </c>
      <c r="J43" s="1469"/>
      <c r="K43" s="1462">
        <v>71277</v>
      </c>
      <c r="L43" s="1462">
        <v>67268</v>
      </c>
      <c r="M43" s="1470">
        <v>54897</v>
      </c>
      <c r="N43" s="1470">
        <v>48202</v>
      </c>
      <c r="O43" s="1470">
        <v>45512</v>
      </c>
      <c r="P43" s="1470">
        <v>27670</v>
      </c>
      <c r="Q43" s="1470">
        <v>34016</v>
      </c>
      <c r="R43" s="1470">
        <v>28430</v>
      </c>
      <c r="S43" s="1463"/>
    </row>
    <row r="44" spans="1:19" ht="9.75" customHeight="1">
      <c r="A44" s="2600" t="s">
        <v>717</v>
      </c>
      <c r="B44" s="2600"/>
      <c r="C44" s="1479"/>
      <c r="D44" s="1954">
        <f>SUM(D42:D43)</f>
        <v>115818</v>
      </c>
      <c r="E44" s="1954">
        <f>SUM(E42:E43)</f>
        <v>38251</v>
      </c>
      <c r="F44" s="1954">
        <f>SUM(F42:F43)</f>
        <v>1116</v>
      </c>
      <c r="G44" s="1954">
        <f>SUM(G42:G43)</f>
        <v>155185</v>
      </c>
      <c r="H44" s="1954">
        <f>SUM(H42:H43)</f>
        <v>153799</v>
      </c>
      <c r="I44" s="1954">
        <f>SUM(I42:I43)</f>
        <v>1386</v>
      </c>
      <c r="J44" s="1472"/>
      <c r="K44" s="1473">
        <f>SUM(K42:K43)</f>
        <v>155174</v>
      </c>
      <c r="L44" s="1473">
        <f>SUM(L42:L43)</f>
        <v>146947</v>
      </c>
      <c r="M44" s="1473">
        <f>SUM(M42:M43)</f>
        <v>129104</v>
      </c>
      <c r="N44" s="1473">
        <f>SUM(N42:N43)</f>
        <v>119523</v>
      </c>
      <c r="O44" s="1473">
        <f>SUM(O42:O43)</f>
        <v>131935</v>
      </c>
      <c r="P44" s="1473">
        <f>SUM(P42:P43)</f>
        <v>107995</v>
      </c>
      <c r="Q44" s="1473">
        <f>SUM(Q42:Q43)</f>
        <v>106635</v>
      </c>
      <c r="R44" s="1473">
        <f>SUM(R42:R43)</f>
        <v>89040</v>
      </c>
      <c r="S44" s="1486"/>
    </row>
    <row r="45" spans="1:19" ht="9" customHeight="1">
      <c r="A45" s="2452" t="s">
        <v>436</v>
      </c>
      <c r="B45" s="2452"/>
      <c r="C45" s="1490"/>
      <c r="D45" s="1955"/>
      <c r="E45" s="1955"/>
      <c r="F45" s="1955"/>
      <c r="G45" s="1955"/>
      <c r="H45" s="1955"/>
      <c r="I45" s="1955"/>
      <c r="J45" s="1469"/>
      <c r="K45" s="1470"/>
      <c r="L45" s="1470"/>
      <c r="M45" s="1470"/>
      <c r="N45" s="1470"/>
      <c r="O45" s="1470"/>
      <c r="P45" s="1470"/>
      <c r="Q45" s="1470"/>
      <c r="R45" s="1470"/>
      <c r="S45" s="1463"/>
    </row>
    <row r="46" spans="1:19" ht="9" customHeight="1">
      <c r="A46" s="717"/>
      <c r="B46" s="717" t="s">
        <v>432</v>
      </c>
      <c r="C46" s="1490"/>
      <c r="D46" s="1952">
        <v>3888</v>
      </c>
      <c r="E46" s="1952">
        <v>20</v>
      </c>
      <c r="F46" s="1952">
        <v>0</v>
      </c>
      <c r="G46" s="1952">
        <f>SUM(D46:F46)</f>
        <v>3908</v>
      </c>
      <c r="H46" s="1952">
        <v>3908</v>
      </c>
      <c r="I46" s="1952">
        <f>G46-H46</f>
        <v>0</v>
      </c>
      <c r="J46" s="1461"/>
      <c r="K46" s="1462">
        <v>5077</v>
      </c>
      <c r="L46" s="1462">
        <v>5086</v>
      </c>
      <c r="M46" s="1462">
        <v>3154</v>
      </c>
      <c r="N46" s="1462">
        <v>2271</v>
      </c>
      <c r="O46" s="1462">
        <v>2579</v>
      </c>
      <c r="P46" s="1462">
        <v>4116</v>
      </c>
      <c r="Q46" s="1462">
        <v>1088</v>
      </c>
      <c r="R46" s="1462">
        <v>3641</v>
      </c>
      <c r="S46" s="1463"/>
    </row>
    <row r="47" spans="1:19" ht="9" customHeight="1">
      <c r="A47" s="1489"/>
      <c r="B47" s="1489" t="s">
        <v>18</v>
      </c>
      <c r="C47" s="1491"/>
      <c r="D47" s="1952">
        <v>2046</v>
      </c>
      <c r="E47" s="1952">
        <v>0</v>
      </c>
      <c r="F47" s="1952">
        <v>0</v>
      </c>
      <c r="G47" s="1952">
        <f>SUM(D47:F47)</f>
        <v>2046</v>
      </c>
      <c r="H47" s="1952">
        <v>2046</v>
      </c>
      <c r="I47" s="1952">
        <f>G47-H47</f>
        <v>0</v>
      </c>
      <c r="J47" s="1483"/>
      <c r="K47" s="1462">
        <v>3835</v>
      </c>
      <c r="L47" s="1462">
        <v>3768</v>
      </c>
      <c r="M47" s="1484">
        <v>2929</v>
      </c>
      <c r="N47" s="1484">
        <v>1674</v>
      </c>
      <c r="O47" s="1484">
        <v>1774</v>
      </c>
      <c r="P47" s="1484">
        <v>1131</v>
      </c>
      <c r="Q47" s="1484">
        <v>758</v>
      </c>
      <c r="R47" s="1484">
        <v>1247</v>
      </c>
      <c r="S47" s="1463"/>
    </row>
    <row r="48" spans="1:19" ht="9.75" customHeight="1">
      <c r="A48" s="2600" t="s">
        <v>437</v>
      </c>
      <c r="B48" s="2600"/>
      <c r="C48" s="1479"/>
      <c r="D48" s="1954">
        <f>SUM(D46:D47)</f>
        <v>5934</v>
      </c>
      <c r="E48" s="1954">
        <f>SUM(E46:E47)</f>
        <v>20</v>
      </c>
      <c r="F48" s="1954">
        <f>SUM(F46:F47)</f>
        <v>0</v>
      </c>
      <c r="G48" s="1954">
        <f>SUM(G46:G47)</f>
        <v>5954</v>
      </c>
      <c r="H48" s="1954">
        <f>SUM(H46:H47)</f>
        <v>5954</v>
      </c>
      <c r="I48" s="1954">
        <f>SUM(I46:I47)</f>
        <v>0</v>
      </c>
      <c r="J48" s="1472"/>
      <c r="K48" s="1473">
        <f>SUM(K46:K47)</f>
        <v>8912</v>
      </c>
      <c r="L48" s="1473">
        <f>SUM(L46:L47)</f>
        <v>8854</v>
      </c>
      <c r="M48" s="1473">
        <f>SUM(M46:M47)</f>
        <v>6083</v>
      </c>
      <c r="N48" s="1473">
        <f>SUM(N46:N47)</f>
        <v>3945</v>
      </c>
      <c r="O48" s="1473">
        <f>SUM(O46:O47)</f>
        <v>4353</v>
      </c>
      <c r="P48" s="1473">
        <f>SUM(P46:P47)</f>
        <v>5247</v>
      </c>
      <c r="Q48" s="1473">
        <f>SUM(Q46:Q47)</f>
        <v>1846</v>
      </c>
      <c r="R48" s="1473">
        <f>SUM(R46:R47)</f>
        <v>4888</v>
      </c>
      <c r="S48" s="1486"/>
    </row>
    <row r="49" spans="1:19" ht="9" customHeight="1">
      <c r="A49" s="2452" t="s">
        <v>438</v>
      </c>
      <c r="B49" s="2452"/>
      <c r="C49" s="1492"/>
      <c r="D49" s="1955"/>
      <c r="E49" s="1955"/>
      <c r="F49" s="1955"/>
      <c r="G49" s="1955"/>
      <c r="H49" s="1955"/>
      <c r="I49" s="1955"/>
      <c r="J49" s="1469"/>
      <c r="K49" s="1470"/>
      <c r="L49" s="1470"/>
      <c r="M49" s="1470"/>
      <c r="N49" s="1470"/>
      <c r="O49" s="1470"/>
      <c r="P49" s="1470"/>
      <c r="Q49" s="1470"/>
      <c r="R49" s="1470"/>
      <c r="S49" s="1475"/>
    </row>
    <row r="50" spans="1:19" ht="9" customHeight="1">
      <c r="A50" s="1493"/>
      <c r="B50" s="1493" t="s">
        <v>432</v>
      </c>
      <c r="C50" s="1487"/>
      <c r="D50" s="1952">
        <v>17457</v>
      </c>
      <c r="E50" s="1952">
        <v>12727</v>
      </c>
      <c r="F50" s="1952">
        <v>2453</v>
      </c>
      <c r="G50" s="1952">
        <f>SUM(D50:F50)</f>
        <v>32637</v>
      </c>
      <c r="H50" s="1952">
        <v>32637</v>
      </c>
      <c r="I50" s="1952">
        <f>G50-H50</f>
        <v>0</v>
      </c>
      <c r="J50" s="1461"/>
      <c r="K50" s="1462">
        <v>32469</v>
      </c>
      <c r="L50" s="1462">
        <v>29980</v>
      </c>
      <c r="M50" s="1462">
        <v>27631</v>
      </c>
      <c r="N50" s="1462">
        <v>24707</v>
      </c>
      <c r="O50" s="1462">
        <v>26014</v>
      </c>
      <c r="P50" s="1462">
        <v>24316</v>
      </c>
      <c r="Q50" s="1462">
        <v>23563</v>
      </c>
      <c r="R50" s="1462">
        <v>19643</v>
      </c>
      <c r="S50" s="1488"/>
    </row>
    <row r="51" spans="1:19" ht="21" customHeight="1">
      <c r="A51" s="717"/>
      <c r="B51" s="1553" t="s">
        <v>673</v>
      </c>
      <c r="C51" s="1487"/>
      <c r="D51" s="1952">
        <v>26</v>
      </c>
      <c r="E51" s="1952">
        <v>5</v>
      </c>
      <c r="F51" s="1952">
        <v>0</v>
      </c>
      <c r="G51" s="1952">
        <f>SUM(D51:F51)</f>
        <v>31</v>
      </c>
      <c r="H51" s="1952">
        <v>31</v>
      </c>
      <c r="I51" s="1952">
        <f>G51-H51</f>
        <v>0</v>
      </c>
      <c r="J51" s="1494"/>
      <c r="K51" s="1462">
        <v>24</v>
      </c>
      <c r="L51" s="1462">
        <v>32</v>
      </c>
      <c r="M51" s="1462">
        <v>27</v>
      </c>
      <c r="N51" s="1462">
        <v>44</v>
      </c>
      <c r="O51" s="1462">
        <v>67</v>
      </c>
      <c r="P51" s="1462">
        <v>73</v>
      </c>
      <c r="Q51" s="1462">
        <v>47</v>
      </c>
      <c r="R51" s="1462">
        <v>28</v>
      </c>
      <c r="S51" s="1495"/>
    </row>
    <row r="52" spans="1:19" ht="9" customHeight="1">
      <c r="A52" s="1489"/>
      <c r="B52" s="1489" t="s">
        <v>18</v>
      </c>
      <c r="C52" s="1444"/>
      <c r="D52" s="1952">
        <v>17687</v>
      </c>
      <c r="E52" s="1952">
        <v>8179</v>
      </c>
      <c r="F52" s="1952">
        <v>437</v>
      </c>
      <c r="G52" s="1952">
        <f>SUM(D52:F52)</f>
        <v>26303</v>
      </c>
      <c r="H52" s="1952">
        <v>26303</v>
      </c>
      <c r="I52" s="1952">
        <f>G52-H52</f>
        <v>0</v>
      </c>
      <c r="J52" s="1469"/>
      <c r="K52" s="1462">
        <v>26249</v>
      </c>
      <c r="L52" s="1462">
        <v>24324</v>
      </c>
      <c r="M52" s="1470">
        <v>20363</v>
      </c>
      <c r="N52" s="1470">
        <v>17313</v>
      </c>
      <c r="O52" s="1470">
        <v>18410</v>
      </c>
      <c r="P52" s="1470">
        <v>17428</v>
      </c>
      <c r="Q52" s="1470">
        <v>18556</v>
      </c>
      <c r="R52" s="1470">
        <v>16857</v>
      </c>
      <c r="S52" s="1463"/>
    </row>
    <row r="53" spans="1:19" ht="9.75" customHeight="1">
      <c r="A53" s="2600" t="s">
        <v>439</v>
      </c>
      <c r="B53" s="2600"/>
      <c r="C53" s="1479"/>
      <c r="D53" s="1954">
        <f>SUM(D50:D52)</f>
        <v>35170</v>
      </c>
      <c r="E53" s="1954">
        <f>SUM(E50:E52)</f>
        <v>20911</v>
      </c>
      <c r="F53" s="1954">
        <f>SUM(F50:F52)</f>
        <v>2890</v>
      </c>
      <c r="G53" s="1954">
        <f>SUM(G50:G52)</f>
        <v>58971</v>
      </c>
      <c r="H53" s="1954">
        <f>SUM(H50:H52)</f>
        <v>58971</v>
      </c>
      <c r="I53" s="1954">
        <f>SUM(I50:I52)</f>
        <v>0</v>
      </c>
      <c r="J53" s="1472"/>
      <c r="K53" s="1480">
        <f>SUM(K50:K52)</f>
        <v>58742</v>
      </c>
      <c r="L53" s="1480">
        <f>SUM(L50:L52)</f>
        <v>54336</v>
      </c>
      <c r="M53" s="1480">
        <f>SUM(M50:M52)</f>
        <v>48021</v>
      </c>
      <c r="N53" s="1480">
        <f>SUM(N50:N52)</f>
        <v>42064</v>
      </c>
      <c r="O53" s="1480">
        <f>SUM(O50:O52)</f>
        <v>44491</v>
      </c>
      <c r="P53" s="1480">
        <f>SUM(P50:P52)</f>
        <v>41817</v>
      </c>
      <c r="Q53" s="1480">
        <f>SUM(Q50:Q52)</f>
        <v>42166</v>
      </c>
      <c r="R53" s="1480">
        <f>SUM(R50:R52)</f>
        <v>36528</v>
      </c>
      <c r="S53" s="1486"/>
    </row>
    <row r="54" spans="1:19" ht="9.75" customHeight="1">
      <c r="A54" s="2600" t="s">
        <v>440</v>
      </c>
      <c r="B54" s="2600"/>
      <c r="C54" s="1496"/>
      <c r="D54" s="1953">
        <f>D53+D48+D44+D40+D30+D20</f>
        <v>2315714</v>
      </c>
      <c r="E54" s="1953">
        <f>E53+E48+E44+E40+E30+E20</f>
        <v>1366218</v>
      </c>
      <c r="F54" s="1953">
        <f>F53+F48+F44+F40+F30+F20</f>
        <v>416648</v>
      </c>
      <c r="G54" s="1953">
        <f>G53+G48+G44+G40+G30+G20</f>
        <v>4098580</v>
      </c>
      <c r="H54" s="1953">
        <f>H53+H48+H44+H40+H30+H20</f>
        <v>3641090</v>
      </c>
      <c r="I54" s="1953">
        <f>I53+I48+I44+I40+I30+I20</f>
        <v>457490</v>
      </c>
      <c r="J54" s="1468"/>
      <c r="K54" s="1497">
        <f>K53+K48+K44+K40+K30+K20</f>
        <v>3964719</v>
      </c>
      <c r="L54" s="1497">
        <f>L53+L48+L44+L40+L30+L20</f>
        <v>3750431</v>
      </c>
      <c r="M54" s="1497">
        <f>M53+M48+M44+M40+M30+M20</f>
        <v>3564430</v>
      </c>
      <c r="N54" s="1497">
        <f>N53+N48+N44+N40+N30+N20</f>
        <v>3377151</v>
      </c>
      <c r="O54" s="1497">
        <f>O53+O48+O44+O40+O30+O20</f>
        <v>2952239</v>
      </c>
      <c r="P54" s="1497">
        <f>P53+P48+P44+P40+P30+P20</f>
        <v>2786539</v>
      </c>
      <c r="Q54" s="1497">
        <f>Q53+Q48+Q44+Q40+Q30+Q20</f>
        <v>2786880</v>
      </c>
      <c r="R54" s="1497">
        <f>R53+R48+R44+R40+R30+R20</f>
        <v>2620021</v>
      </c>
      <c r="S54" s="1498"/>
    </row>
    <row r="55" spans="1:19" ht="9" customHeight="1">
      <c r="A55" s="2604" t="s">
        <v>339</v>
      </c>
      <c r="B55" s="2604"/>
      <c r="C55" s="1499"/>
      <c r="D55" s="1958"/>
      <c r="E55" s="1958"/>
      <c r="F55" s="1958"/>
      <c r="G55" s="1958"/>
      <c r="H55" s="1958"/>
      <c r="I55" s="1958"/>
      <c r="J55" s="1500"/>
      <c r="K55" s="1501"/>
      <c r="L55" s="1501"/>
      <c r="M55" s="1501"/>
      <c r="N55" s="1501"/>
      <c r="O55" s="1501"/>
      <c r="P55" s="1501"/>
      <c r="Q55" s="1501"/>
      <c r="R55" s="1501"/>
      <c r="S55" s="1502"/>
    </row>
    <row r="56" spans="1:19" ht="13.5" customHeight="1">
      <c r="A56" s="682"/>
      <c r="B56" s="717" t="s">
        <v>674</v>
      </c>
      <c r="C56" s="1503"/>
      <c r="D56" s="1952">
        <f>D14+D27+D40+D42+D46+D50+D51</f>
        <v>2140183</v>
      </c>
      <c r="E56" s="1952">
        <f>E14+E27+E40+E42+E46+E50+E51</f>
        <v>1323999</v>
      </c>
      <c r="F56" s="1952">
        <f aca="true" t="shared" si="2" ref="F56:K56">F14+F27+F40+F42+F46+F50+F51</f>
        <v>415077</v>
      </c>
      <c r="G56" s="1952">
        <f t="shared" si="2"/>
        <v>3879259</v>
      </c>
      <c r="H56" s="1952">
        <f t="shared" si="2"/>
        <v>3424084</v>
      </c>
      <c r="I56" s="1952">
        <f t="shared" si="2"/>
        <v>455175</v>
      </c>
      <c r="J56" s="1451"/>
      <c r="K56" s="1462">
        <f t="shared" si="2"/>
        <v>3744791</v>
      </c>
      <c r="L56" s="1462">
        <f aca="true" t="shared" si="3" ref="L56:R56">L14+L27+L40+L42+L46+L50+L51</f>
        <v>3583016</v>
      </c>
      <c r="M56" s="1462">
        <f t="shared" si="3"/>
        <v>3406492</v>
      </c>
      <c r="N56" s="1462">
        <f t="shared" si="3"/>
        <v>3210481</v>
      </c>
      <c r="O56" s="1462">
        <f t="shared" si="3"/>
        <v>2792633</v>
      </c>
      <c r="P56" s="1462">
        <f t="shared" si="3"/>
        <v>2668951</v>
      </c>
      <c r="Q56" s="1462">
        <f t="shared" si="3"/>
        <v>2659315</v>
      </c>
      <c r="R56" s="1462">
        <f t="shared" si="3"/>
        <v>2522736</v>
      </c>
      <c r="S56" s="1504"/>
    </row>
    <row r="57" spans="1:19" ht="9.75" customHeight="1">
      <c r="A57" s="1505"/>
      <c r="B57" s="1489" t="s">
        <v>18</v>
      </c>
      <c r="C57" s="1496"/>
      <c r="D57" s="1953">
        <f>D19+D29+D43+D47+D52</f>
        <v>175531</v>
      </c>
      <c r="E57" s="1953">
        <f aca="true" t="shared" si="4" ref="E57:K57">E19+E29+E43+E47+E52</f>
        <v>42219</v>
      </c>
      <c r="F57" s="1953">
        <f t="shared" si="4"/>
        <v>1571</v>
      </c>
      <c r="G57" s="1953">
        <f t="shared" si="4"/>
        <v>219321</v>
      </c>
      <c r="H57" s="1953">
        <f t="shared" si="4"/>
        <v>217006</v>
      </c>
      <c r="I57" s="1953">
        <f t="shared" si="4"/>
        <v>2315</v>
      </c>
      <c r="J57" s="1468"/>
      <c r="K57" s="1497">
        <f t="shared" si="4"/>
        <v>219928</v>
      </c>
      <c r="L57" s="1497">
        <f aca="true" t="shared" si="5" ref="L57:R57">L19+L29+L43+L47+L52</f>
        <v>167415</v>
      </c>
      <c r="M57" s="1497">
        <f t="shared" si="5"/>
        <v>157938</v>
      </c>
      <c r="N57" s="1497">
        <f t="shared" si="5"/>
        <v>166670</v>
      </c>
      <c r="O57" s="1497">
        <f t="shared" si="5"/>
        <v>159606</v>
      </c>
      <c r="P57" s="1497">
        <f t="shared" si="5"/>
        <v>117588</v>
      </c>
      <c r="Q57" s="1497">
        <f t="shared" si="5"/>
        <v>127565</v>
      </c>
      <c r="R57" s="1497">
        <f t="shared" si="5"/>
        <v>97285</v>
      </c>
      <c r="S57" s="1498"/>
    </row>
    <row r="58" spans="1:19" s="1434" customFormat="1" ht="2.25" customHeight="1">
      <c r="A58" s="2603"/>
      <c r="B58" s="2603"/>
      <c r="C58" s="2603"/>
      <c r="D58" s="2603"/>
      <c r="E58" s="2603"/>
      <c r="F58" s="2603"/>
      <c r="G58" s="2603"/>
      <c r="H58" s="2603"/>
      <c r="I58" s="2603"/>
      <c r="J58" s="2603"/>
      <c r="K58" s="2603"/>
      <c r="L58" s="2603"/>
      <c r="M58" s="2603"/>
      <c r="N58" s="2603"/>
      <c r="O58" s="2603"/>
      <c r="P58" s="2603"/>
      <c r="Q58" s="2603"/>
      <c r="R58" s="2603"/>
      <c r="S58" s="2603"/>
    </row>
    <row r="59" spans="1:19" s="1506" customFormat="1" ht="7.5" customHeight="1">
      <c r="A59" s="1507">
        <v>1</v>
      </c>
      <c r="B59" s="2601" t="s">
        <v>441</v>
      </c>
      <c r="C59" s="2602"/>
      <c r="D59" s="2602"/>
      <c r="E59" s="2602"/>
      <c r="F59" s="2602"/>
      <c r="G59" s="2602"/>
      <c r="H59" s="2602"/>
      <c r="I59" s="2602"/>
      <c r="J59" s="2602"/>
      <c r="K59" s="2602"/>
      <c r="L59" s="2602"/>
      <c r="M59" s="2602"/>
      <c r="N59" s="2602"/>
      <c r="O59" s="2602"/>
      <c r="P59" s="2602"/>
      <c r="Q59" s="2602"/>
      <c r="R59" s="2602"/>
      <c r="S59" s="2602"/>
    </row>
    <row r="60" spans="1:19" s="1506" customFormat="1" ht="23.25" customHeight="1">
      <c r="A60" s="1508">
        <v>2</v>
      </c>
      <c r="B60" s="2598" t="s">
        <v>856</v>
      </c>
      <c r="C60" s="2599"/>
      <c r="D60" s="2599"/>
      <c r="E60" s="2599"/>
      <c r="F60" s="2599"/>
      <c r="G60" s="2599"/>
      <c r="H60" s="2599"/>
      <c r="I60" s="2599"/>
      <c r="J60" s="2599"/>
      <c r="K60" s="2599"/>
      <c r="L60" s="2599"/>
      <c r="M60" s="2599"/>
      <c r="N60" s="2599"/>
      <c r="O60" s="2599"/>
      <c r="P60" s="2599"/>
      <c r="Q60" s="2599"/>
      <c r="R60" s="2599"/>
      <c r="S60" s="2599"/>
    </row>
    <row r="61" spans="2:19" ht="12.75">
      <c r="B61" s="1972"/>
      <c r="C61" s="1972"/>
      <c r="D61" s="1972"/>
      <c r="P61" s="1972"/>
      <c r="Q61" s="1972"/>
      <c r="R61" s="1972"/>
      <c r="S61" s="1972"/>
    </row>
  </sheetData>
  <sheetProtection/>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priority="1" dxfId="0" operator="notEqual" stopIfTrue="1">
      <formula>0</formula>
    </cfRule>
  </conditionalFormatting>
  <printOptions horizontalCentered="1"/>
  <pageMargins left="0.2362204724409449" right="0.2362204724409449" top="0.2755905511811024" bottom="0.2362204724409449" header="0.11811023622047245" footer="0.11811023622047245"/>
  <pageSetup horizontalDpi="600" verticalDpi="600" orientation="landscape" scale="86"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dimension ref="A1:R49"/>
  <sheetViews>
    <sheetView zoomScalePageLayoutView="0" workbookViewId="0" topLeftCell="A1">
      <selection activeCell="O14" sqref="O14"/>
    </sheetView>
  </sheetViews>
  <sheetFormatPr defaultColWidth="9.140625" defaultRowHeight="12.75"/>
  <cols>
    <col min="1" max="1" width="2.140625" style="779" customWidth="1"/>
    <col min="2" max="2" width="46.7109375" style="779" customWidth="1"/>
    <col min="3" max="3" width="12.140625" style="779" customWidth="1"/>
    <col min="4" max="4" width="8.57421875" style="780" customWidth="1"/>
    <col min="5" max="5" width="8.140625" style="779" customWidth="1"/>
    <col min="6" max="13" width="7.8515625" style="779" customWidth="1"/>
    <col min="14" max="14" width="1.28515625" style="779" customWidth="1"/>
    <col min="15" max="16" width="9.140625" style="779" customWidth="1"/>
    <col min="17" max="17" width="10.421875" style="781" customWidth="1"/>
    <col min="18" max="18" width="10.28125" style="782" customWidth="1"/>
    <col min="19" max="30" width="9.140625" style="778" customWidth="1"/>
    <col min="31" max="48" width="9.140625" style="779" customWidth="1"/>
    <col min="49" max="49" width="9.140625" style="778" customWidth="1"/>
    <col min="50" max="16384" width="9.140625" style="778" customWidth="1"/>
  </cols>
  <sheetData>
    <row r="1" spans="1:18" ht="18" customHeight="1">
      <c r="A1" s="2352" t="s">
        <v>174</v>
      </c>
      <c r="B1" s="2352"/>
      <c r="C1" s="2607"/>
      <c r="D1" s="2607"/>
      <c r="E1" s="2607"/>
      <c r="F1" s="2607"/>
      <c r="G1" s="2607"/>
      <c r="H1" s="2607"/>
      <c r="I1" s="2607"/>
      <c r="J1" s="2607"/>
      <c r="K1" s="2607"/>
      <c r="L1" s="2607"/>
      <c r="M1" s="2607"/>
      <c r="N1" s="2607"/>
      <c r="Q1" s="2613"/>
      <c r="R1" s="2614"/>
    </row>
    <row r="2" spans="1:14" s="734" customFormat="1" ht="8.25" customHeight="1">
      <c r="A2" s="735"/>
      <c r="B2" s="735"/>
      <c r="C2" s="736"/>
      <c r="D2" s="736"/>
      <c r="E2" s="737"/>
      <c r="F2" s="737"/>
      <c r="G2" s="737"/>
      <c r="H2" s="737"/>
      <c r="I2" s="737"/>
      <c r="J2" s="737"/>
      <c r="K2" s="737"/>
      <c r="L2" s="737"/>
      <c r="M2" s="737"/>
      <c r="N2" s="737"/>
    </row>
    <row r="3" spans="1:14" s="734" customFormat="1" ht="10.5" customHeight="1">
      <c r="A3" s="2609" t="s">
        <v>511</v>
      </c>
      <c r="B3" s="2609"/>
      <c r="C3" s="739" t="s">
        <v>838</v>
      </c>
      <c r="D3" s="740"/>
      <c r="E3" s="741" t="s">
        <v>838</v>
      </c>
      <c r="F3" s="742" t="s">
        <v>733</v>
      </c>
      <c r="G3" s="742" t="s">
        <v>238</v>
      </c>
      <c r="H3" s="742" t="s">
        <v>512</v>
      </c>
      <c r="I3" s="742" t="s">
        <v>513</v>
      </c>
      <c r="J3" s="742" t="s">
        <v>514</v>
      </c>
      <c r="K3" s="742" t="s">
        <v>515</v>
      </c>
      <c r="L3" s="742" t="s">
        <v>516</v>
      </c>
      <c r="M3" s="742" t="s">
        <v>517</v>
      </c>
      <c r="N3" s="743"/>
    </row>
    <row r="4" spans="1:14" s="734" customFormat="1" ht="10.5" customHeight="1">
      <c r="A4" s="738"/>
      <c r="B4" s="738"/>
      <c r="C4" s="178" t="s">
        <v>175</v>
      </c>
      <c r="D4" s="178"/>
      <c r="E4" s="744"/>
      <c r="F4" s="745"/>
      <c r="G4" s="304"/>
      <c r="H4" s="304"/>
      <c r="I4" s="745"/>
      <c r="J4" s="745"/>
      <c r="K4" s="745"/>
      <c r="L4" s="304"/>
      <c r="M4" s="304"/>
      <c r="N4" s="746"/>
    </row>
    <row r="5" spans="1:14" s="734" customFormat="1" ht="10.5" customHeight="1">
      <c r="A5" s="738"/>
      <c r="B5" s="738"/>
      <c r="C5" s="178" t="s">
        <v>676</v>
      </c>
      <c r="D5" s="178"/>
      <c r="E5" s="744"/>
      <c r="F5" s="747"/>
      <c r="G5" s="178"/>
      <c r="H5" s="178"/>
      <c r="I5" s="747"/>
      <c r="J5" s="747"/>
      <c r="K5" s="747"/>
      <c r="L5" s="178"/>
      <c r="M5" s="178"/>
      <c r="N5" s="748"/>
    </row>
    <row r="6" spans="1:14" s="734" customFormat="1" ht="10.5" customHeight="1">
      <c r="A6" s="749"/>
      <c r="B6" s="749"/>
      <c r="C6" s="178" t="s">
        <v>675</v>
      </c>
      <c r="D6" s="2610" t="s">
        <v>723</v>
      </c>
      <c r="E6" s="750"/>
      <c r="F6" s="2624" t="s">
        <v>176</v>
      </c>
      <c r="G6" s="2624"/>
      <c r="H6" s="2624"/>
      <c r="I6" s="2624"/>
      <c r="J6" s="2624"/>
      <c r="K6" s="2624"/>
      <c r="L6" s="2624"/>
      <c r="M6" s="2624"/>
      <c r="N6" s="2624"/>
    </row>
    <row r="7" spans="1:14" s="734" customFormat="1" ht="10.5" customHeight="1">
      <c r="A7" s="57"/>
      <c r="B7" s="57"/>
      <c r="C7" s="751" t="s">
        <v>177</v>
      </c>
      <c r="D7" s="2611"/>
      <c r="E7" s="661"/>
      <c r="F7" s="661"/>
      <c r="G7" s="661"/>
      <c r="H7" s="752"/>
      <c r="I7" s="661"/>
      <c r="J7" s="661"/>
      <c r="K7" s="661"/>
      <c r="L7" s="661"/>
      <c r="M7" s="661"/>
      <c r="N7" s="753"/>
    </row>
    <row r="8" spans="1:14" s="734" customFormat="1" ht="10.5" customHeight="1">
      <c r="A8" s="2350" t="s">
        <v>318</v>
      </c>
      <c r="B8" s="2350"/>
      <c r="C8" s="60"/>
      <c r="D8" s="572"/>
      <c r="E8" s="572"/>
      <c r="F8" s="572"/>
      <c r="G8" s="572"/>
      <c r="H8" s="572"/>
      <c r="I8" s="572"/>
      <c r="J8" s="572"/>
      <c r="K8" s="572"/>
      <c r="L8" s="572"/>
      <c r="M8" s="572"/>
      <c r="N8" s="58"/>
    </row>
    <row r="9" spans="1:14" s="734" customFormat="1" ht="10.5" customHeight="1">
      <c r="A9" s="320"/>
      <c r="B9" s="584" t="s">
        <v>317</v>
      </c>
      <c r="C9" s="1776">
        <v>17801</v>
      </c>
      <c r="D9" s="1743">
        <f>C9</f>
        <v>17801</v>
      </c>
      <c r="E9" s="1743">
        <f>D9-C9</f>
        <v>0</v>
      </c>
      <c r="F9" s="91">
        <v>0</v>
      </c>
      <c r="G9" s="91">
        <v>0</v>
      </c>
      <c r="H9" s="322">
        <v>0</v>
      </c>
      <c r="I9" s="322">
        <v>0</v>
      </c>
      <c r="J9" s="322">
        <v>0</v>
      </c>
      <c r="K9" s="322">
        <v>0</v>
      </c>
      <c r="L9" s="322">
        <v>0</v>
      </c>
      <c r="M9" s="322">
        <v>0</v>
      </c>
      <c r="N9" s="754"/>
    </row>
    <row r="10" spans="1:14" s="734" customFormat="1" ht="10.5" customHeight="1">
      <c r="A10" s="755"/>
      <c r="B10" s="756" t="s">
        <v>530</v>
      </c>
      <c r="C10" s="1915">
        <v>102629</v>
      </c>
      <c r="D10" s="1916">
        <v>102500</v>
      </c>
      <c r="E10" s="1743">
        <f>D10-C10</f>
        <v>-129</v>
      </c>
      <c r="F10" s="91">
        <v>-57</v>
      </c>
      <c r="G10" s="91">
        <v>47</v>
      </c>
      <c r="H10" s="322">
        <v>103</v>
      </c>
      <c r="I10" s="322">
        <v>127</v>
      </c>
      <c r="J10" s="322">
        <v>179</v>
      </c>
      <c r="K10" s="322">
        <v>147</v>
      </c>
      <c r="L10" s="322">
        <v>206</v>
      </c>
      <c r="M10" s="322">
        <v>194</v>
      </c>
      <c r="N10" s="595"/>
    </row>
    <row r="11" spans="1:14" s="734" customFormat="1" ht="10.5" customHeight="1">
      <c r="A11" s="330"/>
      <c r="B11" s="659" t="s">
        <v>74</v>
      </c>
      <c r="C11" s="1776">
        <v>5083</v>
      </c>
      <c r="D11" s="1743">
        <f>C11</f>
        <v>5083</v>
      </c>
      <c r="E11" s="1743">
        <f>D11-C11</f>
        <v>0</v>
      </c>
      <c r="F11" s="91">
        <v>0</v>
      </c>
      <c r="G11" s="91">
        <v>0</v>
      </c>
      <c r="H11" s="322">
        <v>0</v>
      </c>
      <c r="I11" s="322">
        <v>0</v>
      </c>
      <c r="J11" s="322">
        <v>0</v>
      </c>
      <c r="K11" s="322">
        <v>0</v>
      </c>
      <c r="L11" s="322">
        <v>0</v>
      </c>
      <c r="M11" s="322">
        <v>0</v>
      </c>
      <c r="N11" s="595"/>
    </row>
    <row r="12" spans="1:14" s="734" customFormat="1" ht="10.5" customHeight="1">
      <c r="A12" s="330"/>
      <c r="B12" s="659" t="s">
        <v>398</v>
      </c>
      <c r="C12" s="1776">
        <v>44513</v>
      </c>
      <c r="D12" s="1743">
        <f>C12</f>
        <v>44513</v>
      </c>
      <c r="E12" s="1743">
        <f>D12-C12</f>
        <v>0</v>
      </c>
      <c r="F12" s="91">
        <v>0</v>
      </c>
      <c r="G12" s="91">
        <v>0</v>
      </c>
      <c r="H12" s="322">
        <v>0</v>
      </c>
      <c r="I12" s="322">
        <v>0</v>
      </c>
      <c r="J12" s="322">
        <v>0</v>
      </c>
      <c r="K12" s="322">
        <v>0</v>
      </c>
      <c r="L12" s="322">
        <v>0</v>
      </c>
      <c r="M12" s="322">
        <v>0</v>
      </c>
      <c r="N12" s="595"/>
    </row>
    <row r="13" spans="1:14" s="734" customFormat="1" ht="10.5" customHeight="1">
      <c r="A13" s="330"/>
      <c r="B13" s="659" t="s">
        <v>178</v>
      </c>
      <c r="C13" s="1776">
        <v>366793</v>
      </c>
      <c r="D13" s="1743">
        <v>365229</v>
      </c>
      <c r="E13" s="1743">
        <f>D13-C13</f>
        <v>-1564</v>
      </c>
      <c r="F13" s="91">
        <v>-1562</v>
      </c>
      <c r="G13" s="91">
        <v>-1665</v>
      </c>
      <c r="H13" s="322">
        <v>-981</v>
      </c>
      <c r="I13" s="322">
        <v>-927</v>
      </c>
      <c r="J13" s="322">
        <v>202</v>
      </c>
      <c r="K13" s="322">
        <v>33</v>
      </c>
      <c r="L13" s="322">
        <v>579</v>
      </c>
      <c r="M13" s="322">
        <v>714</v>
      </c>
      <c r="N13" s="595"/>
    </row>
    <row r="14" spans="1:14" s="734" customFormat="1" ht="10.5" customHeight="1">
      <c r="A14" s="330"/>
      <c r="B14" s="659" t="s">
        <v>97</v>
      </c>
      <c r="C14" s="1776">
        <v>22003</v>
      </c>
      <c r="D14" s="1743">
        <f>C14</f>
        <v>22003</v>
      </c>
      <c r="E14" s="1743">
        <f>D14-C14</f>
        <v>0</v>
      </c>
      <c r="F14" s="91">
        <v>0</v>
      </c>
      <c r="G14" s="91">
        <v>0</v>
      </c>
      <c r="H14" s="322">
        <v>0</v>
      </c>
      <c r="I14" s="322">
        <v>0</v>
      </c>
      <c r="J14" s="322">
        <v>0</v>
      </c>
      <c r="K14" s="322">
        <v>0</v>
      </c>
      <c r="L14" s="322">
        <v>0</v>
      </c>
      <c r="M14" s="322">
        <v>0</v>
      </c>
      <c r="N14" s="595"/>
    </row>
    <row r="15" spans="1:14" s="734" customFormat="1" ht="10.5" customHeight="1">
      <c r="A15" s="330"/>
      <c r="B15" s="659" t="s">
        <v>105</v>
      </c>
      <c r="C15" s="1776">
        <v>10517</v>
      </c>
      <c r="D15" s="1743">
        <f>C15</f>
        <v>10517</v>
      </c>
      <c r="E15" s="1743">
        <f>D15-C15</f>
        <v>0</v>
      </c>
      <c r="F15" s="91">
        <v>0</v>
      </c>
      <c r="G15" s="91">
        <v>0</v>
      </c>
      <c r="H15" s="322">
        <v>0</v>
      </c>
      <c r="I15" s="322">
        <v>0</v>
      </c>
      <c r="J15" s="322">
        <v>0</v>
      </c>
      <c r="K15" s="322">
        <v>0</v>
      </c>
      <c r="L15" s="322">
        <v>0</v>
      </c>
      <c r="M15" s="322">
        <v>0</v>
      </c>
      <c r="N15" s="595"/>
    </row>
    <row r="16" spans="1:14" s="734" customFormat="1" ht="10.5" customHeight="1">
      <c r="A16" s="755"/>
      <c r="B16" s="756" t="s">
        <v>25</v>
      </c>
      <c r="C16" s="1924">
        <v>10179</v>
      </c>
      <c r="D16" s="1925">
        <f>C16</f>
        <v>10179</v>
      </c>
      <c r="E16" s="1746">
        <f>D16-C16</f>
        <v>0</v>
      </c>
      <c r="F16" s="384">
        <v>0</v>
      </c>
      <c r="G16" s="384">
        <v>0</v>
      </c>
      <c r="H16" s="422">
        <v>0</v>
      </c>
      <c r="I16" s="422">
        <v>0</v>
      </c>
      <c r="J16" s="422">
        <v>0</v>
      </c>
      <c r="K16" s="422">
        <v>0</v>
      </c>
      <c r="L16" s="422">
        <v>0</v>
      </c>
      <c r="M16" s="422">
        <v>0</v>
      </c>
      <c r="N16" s="587"/>
    </row>
    <row r="17" spans="1:14" s="734" customFormat="1" ht="10.5" customHeight="1">
      <c r="A17" s="2350" t="s">
        <v>179</v>
      </c>
      <c r="B17" s="2350"/>
      <c r="C17" s="1832"/>
      <c r="D17" s="1749"/>
      <c r="E17" s="1926"/>
      <c r="F17" s="1625"/>
      <c r="G17" s="1625"/>
      <c r="H17" s="653"/>
      <c r="I17" s="653"/>
      <c r="J17" s="653"/>
      <c r="K17" s="653"/>
      <c r="L17" s="653"/>
      <c r="M17" s="653"/>
      <c r="N17" s="595"/>
    </row>
    <row r="18" spans="1:14" s="734" customFormat="1" ht="10.5" customHeight="1">
      <c r="A18" s="320"/>
      <c r="B18" s="584" t="s">
        <v>543</v>
      </c>
      <c r="C18" s="1776">
        <v>459767</v>
      </c>
      <c r="D18" s="1914">
        <v>460047</v>
      </c>
      <c r="E18" s="1743">
        <f>D18-C18</f>
        <v>280</v>
      </c>
      <c r="F18" s="91">
        <v>362</v>
      </c>
      <c r="G18" s="91">
        <v>676</v>
      </c>
      <c r="H18" s="322">
        <v>731</v>
      </c>
      <c r="I18" s="322">
        <v>626</v>
      </c>
      <c r="J18" s="322">
        <v>899</v>
      </c>
      <c r="K18" s="322">
        <v>798</v>
      </c>
      <c r="L18" s="322">
        <v>976</v>
      </c>
      <c r="M18" s="322">
        <v>976</v>
      </c>
      <c r="N18" s="595"/>
    </row>
    <row r="19" spans="1:14" s="734" customFormat="1" ht="10.5" customHeight="1">
      <c r="A19" s="755"/>
      <c r="B19" s="756" t="s">
        <v>28</v>
      </c>
      <c r="C19" s="1776">
        <v>12152</v>
      </c>
      <c r="D19" s="1743">
        <f aca="true" t="shared" si="0" ref="D19:D24">C19</f>
        <v>12152</v>
      </c>
      <c r="E19" s="1743">
        <f>D19-C19</f>
        <v>0</v>
      </c>
      <c r="F19" s="91">
        <v>0</v>
      </c>
      <c r="G19" s="91">
        <v>0</v>
      </c>
      <c r="H19" s="322">
        <v>0</v>
      </c>
      <c r="I19" s="322">
        <v>0</v>
      </c>
      <c r="J19" s="322">
        <v>0</v>
      </c>
      <c r="K19" s="322">
        <v>0</v>
      </c>
      <c r="L19" s="322">
        <v>0</v>
      </c>
      <c r="M19" s="322">
        <v>0</v>
      </c>
      <c r="N19" s="595"/>
    </row>
    <row r="20" spans="1:14" s="734" customFormat="1" ht="10.5" customHeight="1">
      <c r="A20" s="320"/>
      <c r="B20" s="584" t="s">
        <v>107</v>
      </c>
      <c r="C20" s="1776">
        <v>2462</v>
      </c>
      <c r="D20" s="1743">
        <f t="shared" si="0"/>
        <v>2462</v>
      </c>
      <c r="E20" s="1743">
        <f>D20-C20</f>
        <v>0</v>
      </c>
      <c r="F20" s="91">
        <v>0</v>
      </c>
      <c r="G20" s="91">
        <v>0</v>
      </c>
      <c r="H20" s="322">
        <v>0</v>
      </c>
      <c r="I20" s="322">
        <v>0</v>
      </c>
      <c r="J20" s="322">
        <v>0</v>
      </c>
      <c r="K20" s="322">
        <v>0</v>
      </c>
      <c r="L20" s="322">
        <v>0</v>
      </c>
      <c r="M20" s="322">
        <v>0</v>
      </c>
      <c r="N20" s="595"/>
    </row>
    <row r="21" spans="1:14" s="734" customFormat="1" ht="21" customHeight="1">
      <c r="A21" s="757"/>
      <c r="B21" s="1554" t="s">
        <v>677</v>
      </c>
      <c r="C21" s="1776">
        <v>32985</v>
      </c>
      <c r="D21" s="1743">
        <f t="shared" si="0"/>
        <v>32985</v>
      </c>
      <c r="E21" s="1743">
        <f>D21-C21</f>
        <v>0</v>
      </c>
      <c r="F21" s="91">
        <v>0</v>
      </c>
      <c r="G21" s="91">
        <v>0</v>
      </c>
      <c r="H21" s="322">
        <v>0</v>
      </c>
      <c r="I21" s="322">
        <v>0</v>
      </c>
      <c r="J21" s="322">
        <v>0</v>
      </c>
      <c r="K21" s="322">
        <v>0</v>
      </c>
      <c r="L21" s="322">
        <v>0</v>
      </c>
      <c r="M21" s="322">
        <v>0</v>
      </c>
      <c r="N21" s="595"/>
    </row>
    <row r="22" spans="1:14" s="734" customFormat="1" ht="10.5" customHeight="1">
      <c r="A22" s="330"/>
      <c r="B22" s="659" t="s">
        <v>97</v>
      </c>
      <c r="C22" s="1776">
        <v>21776</v>
      </c>
      <c r="D22" s="1743">
        <f t="shared" si="0"/>
        <v>21776</v>
      </c>
      <c r="E22" s="1743">
        <f>D22-C22</f>
        <v>0</v>
      </c>
      <c r="F22" s="91">
        <v>0</v>
      </c>
      <c r="G22" s="91">
        <v>0</v>
      </c>
      <c r="H22" s="322">
        <v>0</v>
      </c>
      <c r="I22" s="322">
        <v>0</v>
      </c>
      <c r="J22" s="322">
        <v>0</v>
      </c>
      <c r="K22" s="322">
        <v>0</v>
      </c>
      <c r="L22" s="322">
        <v>0</v>
      </c>
      <c r="M22" s="322">
        <v>0</v>
      </c>
      <c r="N22" s="595"/>
    </row>
    <row r="23" spans="1:14" s="734" customFormat="1" ht="10.5" customHeight="1">
      <c r="A23" s="330"/>
      <c r="B23" s="659" t="s">
        <v>417</v>
      </c>
      <c r="C23" s="1776">
        <v>10521</v>
      </c>
      <c r="D23" s="1743">
        <f t="shared" si="0"/>
        <v>10521</v>
      </c>
      <c r="E23" s="1743">
        <f>D23-C23</f>
        <v>0</v>
      </c>
      <c r="F23" s="91">
        <v>0</v>
      </c>
      <c r="G23" s="91">
        <v>0</v>
      </c>
      <c r="H23" s="322">
        <v>0</v>
      </c>
      <c r="I23" s="322">
        <v>0</v>
      </c>
      <c r="J23" s="322">
        <v>0</v>
      </c>
      <c r="K23" s="322">
        <v>0</v>
      </c>
      <c r="L23" s="322">
        <v>0</v>
      </c>
      <c r="M23" s="322">
        <v>0</v>
      </c>
      <c r="N23" s="595"/>
    </row>
    <row r="24" spans="1:14" s="734" customFormat="1" ht="10.5" customHeight="1">
      <c r="A24" s="755"/>
      <c r="B24" s="756" t="s">
        <v>180</v>
      </c>
      <c r="C24" s="1915">
        <v>11811</v>
      </c>
      <c r="D24" s="1750">
        <f t="shared" si="0"/>
        <v>11811</v>
      </c>
      <c r="E24" s="1743">
        <f>D24-C24</f>
        <v>0</v>
      </c>
      <c r="F24" s="91">
        <v>0</v>
      </c>
      <c r="G24" s="91">
        <v>0</v>
      </c>
      <c r="H24" s="322">
        <v>0</v>
      </c>
      <c r="I24" s="322">
        <v>0</v>
      </c>
      <c r="J24" s="322">
        <v>0</v>
      </c>
      <c r="K24" s="322">
        <v>0</v>
      </c>
      <c r="L24" s="322">
        <v>0</v>
      </c>
      <c r="M24" s="322">
        <v>0</v>
      </c>
      <c r="N24" s="595"/>
    </row>
    <row r="25" spans="1:14" s="734" customFormat="1" ht="10.5" customHeight="1">
      <c r="A25" s="755"/>
      <c r="B25" s="756" t="s">
        <v>532</v>
      </c>
      <c r="C25" s="1841">
        <v>4031</v>
      </c>
      <c r="D25" s="1925">
        <v>4319</v>
      </c>
      <c r="E25" s="1751">
        <f>D25-C25</f>
        <v>288</v>
      </c>
      <c r="F25" s="380">
        <v>299</v>
      </c>
      <c r="G25" s="380">
        <v>331</v>
      </c>
      <c r="H25" s="758">
        <v>332</v>
      </c>
      <c r="I25" s="758">
        <v>331</v>
      </c>
      <c r="J25" s="758">
        <v>332</v>
      </c>
      <c r="K25" s="758">
        <v>271</v>
      </c>
      <c r="L25" s="758">
        <v>267</v>
      </c>
      <c r="M25" s="758">
        <v>258</v>
      </c>
      <c r="N25" s="587"/>
    </row>
    <row r="26" spans="1:14" s="734" customFormat="1" ht="9.75" customHeight="1">
      <c r="A26" s="759"/>
      <c r="B26" s="759"/>
      <c r="C26" s="628"/>
      <c r="D26" s="628"/>
      <c r="E26" s="628"/>
      <c r="F26" s="628"/>
      <c r="G26" s="628"/>
      <c r="H26" s="628"/>
      <c r="I26" s="628"/>
      <c r="J26" s="628"/>
      <c r="K26" s="628"/>
      <c r="L26" s="628"/>
      <c r="M26" s="628"/>
      <c r="N26" s="628"/>
    </row>
    <row r="27" spans="1:14" ht="15.75" customHeight="1">
      <c r="A27" s="2352" t="s">
        <v>181</v>
      </c>
      <c r="B27" s="2352"/>
      <c r="C27" s="2607"/>
      <c r="D27" s="2607"/>
      <c r="E27" s="2607"/>
      <c r="F27" s="2607"/>
      <c r="G27" s="2607"/>
      <c r="H27" s="2607"/>
      <c r="I27" s="2607"/>
      <c r="J27" s="2607"/>
      <c r="K27" s="2607"/>
      <c r="L27" s="2607"/>
      <c r="M27" s="2607"/>
      <c r="N27" s="2607"/>
    </row>
    <row r="28" spans="1:14" s="734" customFormat="1" ht="8.25" customHeight="1">
      <c r="A28" s="209"/>
      <c r="B28" s="209"/>
      <c r="C28" s="209"/>
      <c r="D28" s="209"/>
      <c r="E28" s="209"/>
      <c r="F28" s="209"/>
      <c r="G28" s="209"/>
      <c r="H28" s="209"/>
      <c r="I28" s="209"/>
      <c r="J28" s="209"/>
      <c r="K28" s="209"/>
      <c r="L28" s="209"/>
      <c r="M28" s="209"/>
      <c r="N28" s="209"/>
    </row>
    <row r="29" spans="1:14" s="734" customFormat="1" ht="10.5" customHeight="1">
      <c r="A29" s="2609" t="s">
        <v>511</v>
      </c>
      <c r="B29" s="2609"/>
      <c r="C29" s="739" t="s">
        <v>838</v>
      </c>
      <c r="D29" s="740"/>
      <c r="E29" s="741" t="s">
        <v>838</v>
      </c>
      <c r="F29" s="742" t="s">
        <v>733</v>
      </c>
      <c r="G29" s="742" t="s">
        <v>238</v>
      </c>
      <c r="H29" s="742" t="s">
        <v>512</v>
      </c>
      <c r="I29" s="742" t="s">
        <v>513</v>
      </c>
      <c r="J29" s="742" t="s">
        <v>514</v>
      </c>
      <c r="K29" s="742" t="s">
        <v>515</v>
      </c>
      <c r="L29" s="742" t="s">
        <v>516</v>
      </c>
      <c r="M29" s="742" t="s">
        <v>517</v>
      </c>
      <c r="N29" s="760"/>
    </row>
    <row r="30" spans="1:14" s="734" customFormat="1" ht="10.5" customHeight="1">
      <c r="A30" s="749"/>
      <c r="B30" s="749"/>
      <c r="C30" s="2610" t="s">
        <v>730</v>
      </c>
      <c r="D30" s="2610" t="s">
        <v>723</v>
      </c>
      <c r="E30" s="761"/>
      <c r="F30" s="2608" t="s">
        <v>182</v>
      </c>
      <c r="G30" s="2608"/>
      <c r="H30" s="2608"/>
      <c r="I30" s="2608"/>
      <c r="J30" s="2608"/>
      <c r="K30" s="2608"/>
      <c r="L30" s="2608"/>
      <c r="M30" s="2608"/>
      <c r="N30" s="2608"/>
    </row>
    <row r="31" spans="1:14" s="734" customFormat="1" ht="10.5" customHeight="1">
      <c r="A31" s="749"/>
      <c r="B31" s="749"/>
      <c r="C31" s="2611"/>
      <c r="D31" s="2611"/>
      <c r="E31" s="762"/>
      <c r="F31" s="762"/>
      <c r="G31" s="762"/>
      <c r="H31" s="762"/>
      <c r="I31" s="762"/>
      <c r="J31" s="762"/>
      <c r="K31" s="762"/>
      <c r="L31" s="762"/>
      <c r="M31" s="762"/>
      <c r="N31" s="763"/>
    </row>
    <row r="32" spans="1:14" s="734" customFormat="1" ht="10.5" customHeight="1">
      <c r="A32" s="2619" t="s">
        <v>859</v>
      </c>
      <c r="B32" s="2619"/>
      <c r="C32" s="764"/>
      <c r="D32" s="74"/>
      <c r="E32" s="765"/>
      <c r="F32" s="765"/>
      <c r="G32" s="765"/>
      <c r="H32" s="765"/>
      <c r="I32" s="766"/>
      <c r="J32" s="765"/>
      <c r="K32" s="765"/>
      <c r="L32" s="765"/>
      <c r="M32" s="765"/>
      <c r="N32" s="767"/>
    </row>
    <row r="33" spans="1:14" s="734" customFormat="1" ht="21" customHeight="1">
      <c r="A33" s="768"/>
      <c r="B33" s="1555" t="s">
        <v>678</v>
      </c>
      <c r="C33" s="154"/>
      <c r="D33" s="71"/>
      <c r="E33" s="66"/>
      <c r="F33" s="66"/>
      <c r="G33" s="66"/>
      <c r="H33" s="66"/>
      <c r="I33" s="769"/>
      <c r="J33" s="66"/>
      <c r="K33" s="66"/>
      <c r="L33" s="66"/>
      <c r="M33" s="66"/>
      <c r="N33" s="770"/>
    </row>
    <row r="34" spans="1:14" s="734" customFormat="1" ht="10.5" customHeight="1">
      <c r="A34" s="771"/>
      <c r="B34" s="772" t="s">
        <v>183</v>
      </c>
      <c r="C34" s="1913">
        <v>29694</v>
      </c>
      <c r="D34" s="1914">
        <v>29677</v>
      </c>
      <c r="E34" s="1743">
        <f>D34-C34</f>
        <v>-17</v>
      </c>
      <c r="F34" s="322">
        <v>-15</v>
      </c>
      <c r="G34" s="322">
        <v>36</v>
      </c>
      <c r="H34" s="183">
        <v>33</v>
      </c>
      <c r="I34" s="183">
        <v>21</v>
      </c>
      <c r="J34" s="183">
        <v>33</v>
      </c>
      <c r="K34" s="183">
        <v>-5</v>
      </c>
      <c r="L34" s="183">
        <v>54</v>
      </c>
      <c r="M34" s="183">
        <v>49</v>
      </c>
      <c r="N34" s="770"/>
    </row>
    <row r="35" spans="1:14" s="734" customFormat="1" ht="10.5" customHeight="1">
      <c r="A35" s="773"/>
      <c r="B35" s="774" t="s">
        <v>184</v>
      </c>
      <c r="C35" s="1915">
        <v>5342</v>
      </c>
      <c r="D35" s="1916">
        <v>5305</v>
      </c>
      <c r="E35" s="1750">
        <f>D35-C35</f>
        <v>-37</v>
      </c>
      <c r="F35" s="417">
        <v>-35</v>
      </c>
      <c r="G35" s="417">
        <v>-24</v>
      </c>
      <c r="H35" s="417">
        <v>-10</v>
      </c>
      <c r="I35" s="417">
        <v>-9</v>
      </c>
      <c r="J35" s="417">
        <v>0</v>
      </c>
      <c r="K35" s="417">
        <v>-3</v>
      </c>
      <c r="L35" s="417">
        <v>3</v>
      </c>
      <c r="M35" s="417">
        <v>3</v>
      </c>
      <c r="N35" s="770"/>
    </row>
    <row r="36" spans="1:14" s="734" customFormat="1" ht="10.5" customHeight="1">
      <c r="A36" s="773"/>
      <c r="B36" s="774" t="s">
        <v>185</v>
      </c>
      <c r="C36" s="1915">
        <v>5164</v>
      </c>
      <c r="D36" s="1917">
        <v>5137</v>
      </c>
      <c r="E36" s="1750">
        <f>D36-C36</f>
        <v>-27</v>
      </c>
      <c r="F36" s="417">
        <v>1</v>
      </c>
      <c r="G36" s="417">
        <v>7</v>
      </c>
      <c r="H36" s="322">
        <v>-12</v>
      </c>
      <c r="I36" s="322">
        <v>-12</v>
      </c>
      <c r="J36" s="322">
        <v>-14</v>
      </c>
      <c r="K36" s="322">
        <v>-12</v>
      </c>
      <c r="L36" s="322">
        <v>-4</v>
      </c>
      <c r="M36" s="322">
        <v>-2</v>
      </c>
      <c r="N36" s="770"/>
    </row>
    <row r="37" spans="1:14" s="734" customFormat="1" ht="10.5" customHeight="1">
      <c r="A37" s="330"/>
      <c r="B37" s="659" t="s">
        <v>186</v>
      </c>
      <c r="C37" s="1918">
        <v>454</v>
      </c>
      <c r="D37" s="1919">
        <v>534</v>
      </c>
      <c r="E37" s="1747">
        <f>D37-C37</f>
        <v>80</v>
      </c>
      <c r="F37" s="327">
        <v>107</v>
      </c>
      <c r="G37" s="327">
        <v>112</v>
      </c>
      <c r="H37" s="653">
        <v>105</v>
      </c>
      <c r="I37" s="653">
        <v>133</v>
      </c>
      <c r="J37" s="653">
        <v>160</v>
      </c>
      <c r="K37" s="653">
        <v>167</v>
      </c>
      <c r="L37" s="653">
        <v>153</v>
      </c>
      <c r="M37" s="653">
        <v>144</v>
      </c>
      <c r="N37" s="775"/>
    </row>
    <row r="38" spans="1:14" s="734" customFormat="1" ht="10.5" customHeight="1">
      <c r="A38" s="776"/>
      <c r="B38" s="776"/>
      <c r="C38" s="1833">
        <f>SUM(C34:C37)</f>
        <v>40654</v>
      </c>
      <c r="D38" s="1744">
        <f>SUM(D34:D37)</f>
        <v>40653</v>
      </c>
      <c r="E38" s="1744">
        <f>SUM(E34:E37)</f>
        <v>-1</v>
      </c>
      <c r="F38" s="590">
        <f>SUM(F34:F37)</f>
        <v>58</v>
      </c>
      <c r="G38" s="590">
        <f aca="true" t="shared" si="1" ref="G38:M38">SUM(G34:G37)</f>
        <v>131</v>
      </c>
      <c r="H38" s="590">
        <f t="shared" si="1"/>
        <v>116</v>
      </c>
      <c r="I38" s="590">
        <f t="shared" si="1"/>
        <v>133</v>
      </c>
      <c r="J38" s="590">
        <f t="shared" si="1"/>
        <v>179</v>
      </c>
      <c r="K38" s="590">
        <f t="shared" si="1"/>
        <v>147</v>
      </c>
      <c r="L38" s="590">
        <f t="shared" si="1"/>
        <v>206</v>
      </c>
      <c r="M38" s="590">
        <f t="shared" si="1"/>
        <v>194</v>
      </c>
      <c r="N38" s="777"/>
    </row>
    <row r="39" spans="1:14" s="734" customFormat="1" ht="9.75" customHeight="1">
      <c r="A39" s="151"/>
      <c r="B39" s="151"/>
      <c r="C39" s="59"/>
      <c r="D39" s="59"/>
      <c r="E39" s="59"/>
      <c r="F39" s="59"/>
      <c r="G39" s="59"/>
      <c r="H39" s="59"/>
      <c r="I39" s="59"/>
      <c r="J39" s="59"/>
      <c r="K39" s="59"/>
      <c r="L39" s="59"/>
      <c r="M39" s="59"/>
      <c r="N39" s="59"/>
    </row>
    <row r="40" spans="1:14" ht="17.25" customHeight="1">
      <c r="A40" s="2352" t="s">
        <v>187</v>
      </c>
      <c r="B40" s="2352"/>
      <c r="C40" s="2621"/>
      <c r="D40" s="2621"/>
      <c r="E40" s="2621"/>
      <c r="F40" s="2621"/>
      <c r="G40" s="2621"/>
      <c r="H40" s="2621"/>
      <c r="I40" s="2621"/>
      <c r="J40" s="2621"/>
      <c r="K40" s="2621"/>
      <c r="L40" s="2621"/>
      <c r="M40" s="2621"/>
      <c r="N40" s="2621"/>
    </row>
    <row r="41" spans="1:14" s="734" customFormat="1" ht="8.25" customHeight="1">
      <c r="A41" s="662"/>
      <c r="B41" s="662"/>
      <c r="C41" s="628"/>
      <c r="D41" s="628"/>
      <c r="E41" s="628"/>
      <c r="F41" s="628"/>
      <c r="G41" s="628"/>
      <c r="H41" s="628"/>
      <c r="I41" s="628"/>
      <c r="J41" s="628"/>
      <c r="K41" s="628"/>
      <c r="L41" s="628"/>
      <c r="M41" s="628"/>
      <c r="N41" s="628"/>
    </row>
    <row r="42" spans="1:14" s="734" customFormat="1" ht="10.5" customHeight="1">
      <c r="A42" s="2609" t="s">
        <v>511</v>
      </c>
      <c r="B42" s="2609"/>
      <c r="C42" s="739" t="s">
        <v>838</v>
      </c>
      <c r="D42" s="740"/>
      <c r="E42" s="741" t="s">
        <v>838</v>
      </c>
      <c r="F42" s="742" t="s">
        <v>733</v>
      </c>
      <c r="G42" s="742" t="s">
        <v>238</v>
      </c>
      <c r="H42" s="742" t="s">
        <v>512</v>
      </c>
      <c r="I42" s="742" t="s">
        <v>513</v>
      </c>
      <c r="J42" s="742" t="s">
        <v>514</v>
      </c>
      <c r="K42" s="742" t="s">
        <v>515</v>
      </c>
      <c r="L42" s="742" t="s">
        <v>516</v>
      </c>
      <c r="M42" s="742" t="s">
        <v>517</v>
      </c>
      <c r="N42" s="760"/>
    </row>
    <row r="43" spans="1:14" s="734" customFormat="1" ht="10.5" customHeight="1">
      <c r="A43" s="2264"/>
      <c r="B43" s="2264"/>
      <c r="C43" s="2617" t="s">
        <v>718</v>
      </c>
      <c r="D43" s="2617" t="s">
        <v>719</v>
      </c>
      <c r="E43" s="2265"/>
      <c r="F43" s="2622" t="s">
        <v>188</v>
      </c>
      <c r="G43" s="2622"/>
      <c r="H43" s="2622"/>
      <c r="I43" s="2622"/>
      <c r="J43" s="2622"/>
      <c r="K43" s="2622"/>
      <c r="L43" s="2622"/>
      <c r="M43" s="2622"/>
      <c r="N43" s="2622"/>
    </row>
    <row r="44" spans="1:14" s="734" customFormat="1" ht="10.5" customHeight="1">
      <c r="A44" s="2264"/>
      <c r="B44" s="2264"/>
      <c r="C44" s="2618"/>
      <c r="D44" s="2618"/>
      <c r="E44" s="2266"/>
      <c r="F44" s="2266"/>
      <c r="G44" s="2266"/>
      <c r="H44" s="2267"/>
      <c r="I44" s="2267"/>
      <c r="J44" s="2267"/>
      <c r="K44" s="2267"/>
      <c r="L44" s="2267"/>
      <c r="M44" s="2267"/>
      <c r="N44" s="1795"/>
    </row>
    <row r="45" spans="1:14" s="734" customFormat="1" ht="10.5" customHeight="1">
      <c r="A45" s="2620" t="s">
        <v>189</v>
      </c>
      <c r="B45" s="2620"/>
      <c r="C45" s="1920">
        <v>19051</v>
      </c>
      <c r="D45" s="1921">
        <v>19955</v>
      </c>
      <c r="E45" s="1922">
        <f>C45-D45</f>
        <v>-904</v>
      </c>
      <c r="F45" s="2268">
        <v>346</v>
      </c>
      <c r="G45" s="2268">
        <v>-601</v>
      </c>
      <c r="H45" s="2268">
        <v>77</v>
      </c>
      <c r="I45" s="2268">
        <v>-1461</v>
      </c>
      <c r="J45" s="2268">
        <v>262</v>
      </c>
      <c r="K45" s="2268">
        <v>-127</v>
      </c>
      <c r="L45" s="2268">
        <v>-406</v>
      </c>
      <c r="M45" s="2268">
        <v>-802</v>
      </c>
      <c r="N45" s="2269"/>
    </row>
    <row r="46" spans="1:14" s="734" customFormat="1" ht="10.5" customHeight="1">
      <c r="A46" s="2615" t="s">
        <v>190</v>
      </c>
      <c r="B46" s="2615"/>
      <c r="C46" s="1918">
        <v>2952</v>
      </c>
      <c r="D46" s="1923">
        <v>1821</v>
      </c>
      <c r="E46" s="1749">
        <f>C46-D46</f>
        <v>1131</v>
      </c>
      <c r="F46" s="2206">
        <v>1297</v>
      </c>
      <c r="G46" s="2206">
        <v>814</v>
      </c>
      <c r="H46" s="2214">
        <v>994</v>
      </c>
      <c r="I46" s="2214">
        <v>-320</v>
      </c>
      <c r="J46" s="2214">
        <v>1005</v>
      </c>
      <c r="K46" s="2214">
        <v>-1899</v>
      </c>
      <c r="L46" s="2214">
        <v>-639</v>
      </c>
      <c r="M46" s="2214">
        <v>-870</v>
      </c>
      <c r="N46" s="2270"/>
    </row>
    <row r="47" spans="1:14" s="734" customFormat="1" ht="11.25" customHeight="1">
      <c r="A47" s="2616" t="s">
        <v>679</v>
      </c>
      <c r="B47" s="2616"/>
      <c r="C47" s="1833">
        <f>SUM(C45:C46)</f>
        <v>22003</v>
      </c>
      <c r="D47" s="1744">
        <f>SUM(D45:D46)</f>
        <v>21776</v>
      </c>
      <c r="E47" s="1744">
        <f>SUM(E45:E46)</f>
        <v>227</v>
      </c>
      <c r="F47" s="2216">
        <f>SUM(F45:F46)</f>
        <v>1643</v>
      </c>
      <c r="G47" s="2216">
        <f aca="true" t="shared" si="2" ref="G47:M47">SUM(G45:G46)</f>
        <v>213</v>
      </c>
      <c r="H47" s="2216">
        <f t="shared" si="2"/>
        <v>1071</v>
      </c>
      <c r="I47" s="2216">
        <f t="shared" si="2"/>
        <v>-1781</v>
      </c>
      <c r="J47" s="2216">
        <f t="shared" si="2"/>
        <v>1267</v>
      </c>
      <c r="K47" s="2216">
        <f t="shared" si="2"/>
        <v>-2026</v>
      </c>
      <c r="L47" s="2216">
        <f t="shared" si="2"/>
        <v>-1045</v>
      </c>
      <c r="M47" s="2216">
        <f t="shared" si="2"/>
        <v>-1672</v>
      </c>
      <c r="N47" s="2271"/>
    </row>
    <row r="48" spans="1:14" s="734" customFormat="1" ht="4.5" customHeight="1">
      <c r="A48" s="2623"/>
      <c r="B48" s="2623"/>
      <c r="C48" s="2623"/>
      <c r="D48" s="2623"/>
      <c r="E48" s="2623"/>
      <c r="F48" s="2623"/>
      <c r="G48" s="2623"/>
      <c r="H48" s="2623"/>
      <c r="I48" s="2623"/>
      <c r="J48" s="2623"/>
      <c r="K48" s="2623"/>
      <c r="L48" s="2623"/>
      <c r="M48" s="2623"/>
      <c r="N48" s="2623"/>
    </row>
    <row r="49" spans="1:14" ht="9.75" customHeight="1">
      <c r="A49" s="2272">
        <v>1</v>
      </c>
      <c r="B49" s="2612" t="s">
        <v>868</v>
      </c>
      <c r="C49" s="2612"/>
      <c r="D49" s="2612"/>
      <c r="E49" s="2612"/>
      <c r="F49" s="2612"/>
      <c r="G49" s="2612"/>
      <c r="H49" s="2612"/>
      <c r="I49" s="2612"/>
      <c r="J49" s="2612"/>
      <c r="K49" s="2612"/>
      <c r="L49" s="2612"/>
      <c r="M49" s="2612"/>
      <c r="N49" s="2612"/>
    </row>
    <row r="50" ht="9.75" customHeight="1"/>
  </sheetData>
  <sheetProtection/>
  <mergeCells count="22">
    <mergeCell ref="B49:N49"/>
    <mergeCell ref="A46:B46"/>
    <mergeCell ref="A47:B47"/>
    <mergeCell ref="C43:C44"/>
    <mergeCell ref="D43:D44"/>
    <mergeCell ref="D6:D7"/>
    <mergeCell ref="A32:B32"/>
    <mergeCell ref="A45:B45"/>
    <mergeCell ref="A40:N40"/>
    <mergeCell ref="F43:N43"/>
    <mergeCell ref="A42:B42"/>
    <mergeCell ref="A48:N48"/>
    <mergeCell ref="A1:N1"/>
    <mergeCell ref="F6:N6"/>
    <mergeCell ref="A27:N27"/>
    <mergeCell ref="F30:N30"/>
    <mergeCell ref="A3:B3"/>
    <mergeCell ref="A29:B29"/>
    <mergeCell ref="C30:C31"/>
    <mergeCell ref="D30:D31"/>
    <mergeCell ref="A8:B8"/>
    <mergeCell ref="A17:B17"/>
  </mergeCells>
  <printOptions horizontalCentered="1"/>
  <pageMargins left="0.2362204724409449" right="0.2362204724409449" top="0.2755905511811024" bottom="0.2362204724409449" header="0.11811023622047245" footer="0.11811023622047245"/>
  <pageSetup horizontalDpi="600" verticalDpi="600" orientation="landscape" scale="96"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dimension ref="A1:S40"/>
  <sheetViews>
    <sheetView zoomScalePageLayoutView="0" workbookViewId="0" topLeftCell="A1">
      <selection activeCell="A2" sqref="A2"/>
    </sheetView>
  </sheetViews>
  <sheetFormatPr defaultColWidth="7.00390625" defaultRowHeight="12.75"/>
  <cols>
    <col min="1" max="1" width="2.140625" style="457" customWidth="1"/>
    <col min="2" max="2" width="43.140625" style="457" customWidth="1"/>
    <col min="3" max="3" width="8.421875" style="458" customWidth="1"/>
    <col min="4" max="4" width="7.140625" style="459" customWidth="1"/>
    <col min="5" max="11" width="7.140625" style="456" customWidth="1"/>
    <col min="12" max="12" width="1.28515625" style="456" customWidth="1"/>
    <col min="13" max="13" width="1.421875" style="460" customWidth="1"/>
    <col min="14" max="14" width="1.28515625" style="459" customWidth="1"/>
    <col min="15" max="15" width="8.421875" style="461" customWidth="1"/>
    <col min="16" max="17" width="7.140625" style="1601" customWidth="1"/>
    <col min="18" max="18" width="7.140625" style="461" customWidth="1"/>
    <col min="19" max="19" width="1.28515625" style="456" customWidth="1"/>
    <col min="20" max="20" width="7.00390625" style="456" customWidth="1"/>
    <col min="21" max="21" width="8.421875" style="456" customWidth="1"/>
    <col min="22" max="22" width="7.00390625" style="462" customWidth="1"/>
    <col min="23" max="23" width="7.00390625" style="456" customWidth="1"/>
    <col min="24" max="16384" width="7.00390625" style="456" customWidth="1"/>
  </cols>
  <sheetData>
    <row r="1" spans="1:19" ht="15.75" customHeight="1">
      <c r="A1" s="2365" t="s">
        <v>891</v>
      </c>
      <c r="B1" s="2365"/>
      <c r="C1" s="2365"/>
      <c r="D1" s="2365"/>
      <c r="E1" s="2365"/>
      <c r="F1" s="2365"/>
      <c r="G1" s="2365"/>
      <c r="H1" s="2365"/>
      <c r="I1" s="2365"/>
      <c r="J1" s="2365"/>
      <c r="K1" s="2365"/>
      <c r="L1" s="2365"/>
      <c r="M1" s="2365"/>
      <c r="N1" s="2365"/>
      <c r="O1" s="2365"/>
      <c r="P1" s="2365"/>
      <c r="Q1" s="2365"/>
      <c r="R1" s="2365"/>
      <c r="S1" s="2365"/>
    </row>
    <row r="2" spans="1:19" ht="8.25" customHeight="1">
      <c r="A2" s="346"/>
      <c r="B2" s="346"/>
      <c r="C2" s="347"/>
      <c r="D2" s="347"/>
      <c r="E2" s="347"/>
      <c r="F2" s="347"/>
      <c r="G2" s="347"/>
      <c r="H2" s="347"/>
      <c r="I2" s="347"/>
      <c r="J2" s="347"/>
      <c r="K2" s="347"/>
      <c r="L2" s="347"/>
      <c r="M2" s="347"/>
      <c r="N2" s="347"/>
      <c r="O2" s="347"/>
      <c r="P2" s="347"/>
      <c r="Q2" s="347"/>
      <c r="R2" s="347"/>
      <c r="S2" s="348"/>
    </row>
    <row r="3" spans="1:19" ht="11.25" customHeight="1">
      <c r="A3" s="2411" t="s">
        <v>511</v>
      </c>
      <c r="B3" s="2411"/>
      <c r="C3" s="351"/>
      <c r="D3" s="352"/>
      <c r="E3" s="352"/>
      <c r="F3" s="352"/>
      <c r="G3" s="352"/>
      <c r="H3" s="352"/>
      <c r="I3" s="352"/>
      <c r="J3" s="352"/>
      <c r="K3" s="352"/>
      <c r="L3" s="353"/>
      <c r="M3" s="354"/>
      <c r="N3" s="355"/>
      <c r="O3" s="1643" t="s">
        <v>740</v>
      </c>
      <c r="P3" s="356" t="s">
        <v>22</v>
      </c>
      <c r="Q3" s="356" t="s">
        <v>22</v>
      </c>
      <c r="R3" s="356" t="s">
        <v>23</v>
      </c>
      <c r="S3" s="357"/>
    </row>
    <row r="4" spans="1:19" ht="11.25" customHeight="1">
      <c r="A4" s="358"/>
      <c r="B4" s="358"/>
      <c r="C4" s="359" t="s">
        <v>838</v>
      </c>
      <c r="D4" s="360" t="s">
        <v>733</v>
      </c>
      <c r="E4" s="360" t="s">
        <v>238</v>
      </c>
      <c r="F4" s="360" t="s">
        <v>512</v>
      </c>
      <c r="G4" s="360" t="s">
        <v>513</v>
      </c>
      <c r="H4" s="360" t="s">
        <v>514</v>
      </c>
      <c r="I4" s="360" t="s">
        <v>515</v>
      </c>
      <c r="J4" s="360" t="s">
        <v>516</v>
      </c>
      <c r="K4" s="360" t="s">
        <v>517</v>
      </c>
      <c r="L4" s="361"/>
      <c r="M4" s="362"/>
      <c r="N4" s="363"/>
      <c r="O4" s="1644" t="s">
        <v>837</v>
      </c>
      <c r="P4" s="360" t="s">
        <v>837</v>
      </c>
      <c r="Q4" s="360" t="s">
        <v>24</v>
      </c>
      <c r="R4" s="360" t="s">
        <v>24</v>
      </c>
      <c r="S4" s="364"/>
    </row>
    <row r="5" spans="1:19" ht="11.25" customHeight="1">
      <c r="A5" s="365"/>
      <c r="B5" s="365"/>
      <c r="C5" s="366"/>
      <c r="D5" s="366"/>
      <c r="E5" s="366"/>
      <c r="F5" s="366"/>
      <c r="G5" s="366"/>
      <c r="H5" s="366"/>
      <c r="I5" s="366"/>
      <c r="J5" s="366"/>
      <c r="K5" s="366"/>
      <c r="L5" s="366"/>
      <c r="M5" s="367"/>
      <c r="N5" s="366"/>
      <c r="O5" s="1654"/>
      <c r="P5" s="368"/>
      <c r="Q5" s="368"/>
      <c r="R5" s="368"/>
      <c r="S5" s="369"/>
    </row>
    <row r="6" spans="1:19" ht="11.25" customHeight="1">
      <c r="A6" s="2366" t="s">
        <v>536</v>
      </c>
      <c r="B6" s="2366"/>
      <c r="C6" s="371"/>
      <c r="D6" s="372"/>
      <c r="E6" s="372"/>
      <c r="F6" s="372"/>
      <c r="G6" s="372"/>
      <c r="H6" s="372"/>
      <c r="I6" s="372"/>
      <c r="J6" s="372"/>
      <c r="K6" s="372"/>
      <c r="L6" s="373"/>
      <c r="M6" s="367"/>
      <c r="N6" s="374"/>
      <c r="O6" s="1655"/>
      <c r="P6" s="367"/>
      <c r="Q6" s="367"/>
      <c r="R6" s="367"/>
      <c r="S6" s="375"/>
    </row>
    <row r="7" spans="1:19" ht="11.25" customHeight="1">
      <c r="A7" s="1035"/>
      <c r="B7" s="377" t="s">
        <v>237</v>
      </c>
      <c r="C7" s="1776">
        <v>2565</v>
      </c>
      <c r="D7" s="91">
        <v>2449</v>
      </c>
      <c r="E7" s="91">
        <v>2492</v>
      </c>
      <c r="F7" s="322">
        <v>2441</v>
      </c>
      <c r="G7" s="322">
        <v>2372</v>
      </c>
      <c r="H7" s="322">
        <v>2257</v>
      </c>
      <c r="I7" s="322">
        <v>2626</v>
      </c>
      <c r="J7" s="322">
        <v>2317</v>
      </c>
      <c r="K7" s="322">
        <v>2252</v>
      </c>
      <c r="L7" s="323"/>
      <c r="M7" s="183"/>
      <c r="N7" s="447"/>
      <c r="O7" s="1743">
        <f>SUM(C7:E7)</f>
        <v>7506</v>
      </c>
      <c r="P7" s="322">
        <v>7255</v>
      </c>
      <c r="Q7" s="322">
        <v>9696</v>
      </c>
      <c r="R7" s="322">
        <v>8959</v>
      </c>
      <c r="S7" s="325"/>
    </row>
    <row r="8" spans="1:19" ht="12" customHeight="1">
      <c r="A8" s="386"/>
      <c r="B8" s="377" t="s">
        <v>680</v>
      </c>
      <c r="C8" s="1776">
        <v>201</v>
      </c>
      <c r="D8" s="91">
        <v>200</v>
      </c>
      <c r="E8" s="91">
        <v>184</v>
      </c>
      <c r="F8" s="322">
        <v>191</v>
      </c>
      <c r="G8" s="322">
        <v>185</v>
      </c>
      <c r="H8" s="322">
        <v>199</v>
      </c>
      <c r="I8" s="322">
        <v>200</v>
      </c>
      <c r="J8" s="322">
        <v>204</v>
      </c>
      <c r="K8" s="322">
        <v>195</v>
      </c>
      <c r="L8" s="323"/>
      <c r="M8" s="183"/>
      <c r="N8" s="447"/>
      <c r="O8" s="1743">
        <f>SUM(C8:E8)</f>
        <v>585</v>
      </c>
      <c r="P8" s="322">
        <v>584</v>
      </c>
      <c r="Q8" s="322">
        <v>775</v>
      </c>
      <c r="R8" s="322">
        <v>757</v>
      </c>
      <c r="S8" s="325"/>
    </row>
    <row r="9" spans="1:19" ht="12" customHeight="1">
      <c r="A9" s="386"/>
      <c r="B9" s="377" t="s">
        <v>606</v>
      </c>
      <c r="C9" s="1847">
        <v>0</v>
      </c>
      <c r="D9" s="380">
        <v>2</v>
      </c>
      <c r="E9" s="380">
        <v>-30</v>
      </c>
      <c r="F9" s="585">
        <v>2</v>
      </c>
      <c r="G9" s="585">
        <v>2</v>
      </c>
      <c r="H9" s="585">
        <v>-4</v>
      </c>
      <c r="I9" s="585">
        <v>6</v>
      </c>
      <c r="J9" s="585">
        <v>3</v>
      </c>
      <c r="K9" s="585">
        <v>2</v>
      </c>
      <c r="L9" s="182"/>
      <c r="M9" s="183"/>
      <c r="N9" s="586"/>
      <c r="O9" s="1746">
        <f>SUM(C9:E9)</f>
        <v>-28</v>
      </c>
      <c r="P9" s="422">
        <v>4</v>
      </c>
      <c r="Q9" s="422">
        <v>6</v>
      </c>
      <c r="R9" s="422">
        <v>8</v>
      </c>
      <c r="S9" s="385"/>
    </row>
    <row r="10" spans="1:19" ht="11.25" customHeight="1">
      <c r="A10" s="379"/>
      <c r="B10" s="1036" t="s">
        <v>538</v>
      </c>
      <c r="C10" s="1776">
        <f>SUM(C8:C9)</f>
        <v>201</v>
      </c>
      <c r="D10" s="91">
        <f>SUM(D8:D9)</f>
        <v>202</v>
      </c>
      <c r="E10" s="91">
        <f aca="true" t="shared" si="0" ref="E10:K10">SUM(E8:E9)</f>
        <v>154</v>
      </c>
      <c r="F10" s="91">
        <f t="shared" si="0"/>
        <v>193</v>
      </c>
      <c r="G10" s="91">
        <f t="shared" si="0"/>
        <v>187</v>
      </c>
      <c r="H10" s="91">
        <f t="shared" si="0"/>
        <v>195</v>
      </c>
      <c r="I10" s="91">
        <f t="shared" si="0"/>
        <v>206</v>
      </c>
      <c r="J10" s="91">
        <f t="shared" si="0"/>
        <v>207</v>
      </c>
      <c r="K10" s="91">
        <f t="shared" si="0"/>
        <v>197</v>
      </c>
      <c r="L10" s="323"/>
      <c r="M10" s="183"/>
      <c r="N10" s="447"/>
      <c r="O10" s="1743">
        <f>SUM(O8:O9)</f>
        <v>557</v>
      </c>
      <c r="P10" s="91">
        <f>SUM(P8:P9)</f>
        <v>588</v>
      </c>
      <c r="Q10" s="91">
        <f>SUM(Q8:Q9)</f>
        <v>781</v>
      </c>
      <c r="R10" s="91">
        <f>SUM(R8:R9)</f>
        <v>765</v>
      </c>
      <c r="S10" s="325"/>
    </row>
    <row r="11" spans="1:19" ht="11.25" customHeight="1">
      <c r="A11" s="386"/>
      <c r="B11" s="389" t="s">
        <v>521</v>
      </c>
      <c r="C11" s="1842">
        <v>1218</v>
      </c>
      <c r="D11" s="1658">
        <v>1202</v>
      </c>
      <c r="E11" s="1658">
        <v>1209</v>
      </c>
      <c r="F11" s="585">
        <v>1278</v>
      </c>
      <c r="G11" s="585">
        <v>1195</v>
      </c>
      <c r="H11" s="585">
        <v>1169</v>
      </c>
      <c r="I11" s="585">
        <v>1148</v>
      </c>
      <c r="J11" s="585">
        <v>1165</v>
      </c>
      <c r="K11" s="585">
        <v>1135</v>
      </c>
      <c r="L11" s="1037"/>
      <c r="M11" s="1038"/>
      <c r="N11" s="1039"/>
      <c r="O11" s="1746">
        <f>SUM(C11:E11)</f>
        <v>3629</v>
      </c>
      <c r="P11" s="422">
        <v>3512</v>
      </c>
      <c r="Q11" s="422">
        <v>4790</v>
      </c>
      <c r="R11" s="422">
        <v>4538</v>
      </c>
      <c r="S11" s="385"/>
    </row>
    <row r="12" spans="1:19" ht="11.25" customHeight="1">
      <c r="A12" s="379"/>
      <c r="B12" s="391" t="s">
        <v>539</v>
      </c>
      <c r="C12" s="1776">
        <f>C7-C10-C11</f>
        <v>1146</v>
      </c>
      <c r="D12" s="91">
        <f>D7-D10-D11</f>
        <v>1045</v>
      </c>
      <c r="E12" s="91">
        <f aca="true" t="shared" si="1" ref="E12:K12">E7-E10-E11</f>
        <v>1129</v>
      </c>
      <c r="F12" s="91">
        <f t="shared" si="1"/>
        <v>970</v>
      </c>
      <c r="G12" s="91">
        <f t="shared" si="1"/>
        <v>990</v>
      </c>
      <c r="H12" s="91">
        <f t="shared" si="1"/>
        <v>893</v>
      </c>
      <c r="I12" s="91">
        <f t="shared" si="1"/>
        <v>1272</v>
      </c>
      <c r="J12" s="91">
        <f t="shared" si="1"/>
        <v>945</v>
      </c>
      <c r="K12" s="91">
        <f t="shared" si="1"/>
        <v>920</v>
      </c>
      <c r="L12" s="323"/>
      <c r="M12" s="183"/>
      <c r="N12" s="447"/>
      <c r="O12" s="1743">
        <f>O7-O10-O11</f>
        <v>3320</v>
      </c>
      <c r="P12" s="322">
        <f>P7-P10-P11</f>
        <v>3155</v>
      </c>
      <c r="Q12" s="322">
        <f>Q7-Q10-Q11</f>
        <v>4125</v>
      </c>
      <c r="R12" s="322">
        <f>R7-R10-R11</f>
        <v>3656</v>
      </c>
      <c r="S12" s="325"/>
    </row>
    <row r="13" spans="1:19" ht="11.25" customHeight="1">
      <c r="A13" s="379"/>
      <c r="B13" s="391" t="s">
        <v>523</v>
      </c>
      <c r="C13" s="1843">
        <v>306</v>
      </c>
      <c r="D13" s="111">
        <v>279</v>
      </c>
      <c r="E13" s="111">
        <v>300</v>
      </c>
      <c r="F13" s="327">
        <v>256</v>
      </c>
      <c r="G13" s="327">
        <v>263</v>
      </c>
      <c r="H13" s="327">
        <v>238</v>
      </c>
      <c r="I13" s="327">
        <v>311</v>
      </c>
      <c r="J13" s="327">
        <v>250</v>
      </c>
      <c r="K13" s="327">
        <v>245</v>
      </c>
      <c r="L13" s="323"/>
      <c r="M13" s="183"/>
      <c r="N13" s="589"/>
      <c r="O13" s="1747">
        <f>SUM(C13:E13)</f>
        <v>885</v>
      </c>
      <c r="P13" s="327">
        <v>812</v>
      </c>
      <c r="Q13" s="327">
        <v>1068</v>
      </c>
      <c r="R13" s="327">
        <v>939</v>
      </c>
      <c r="S13" s="325"/>
    </row>
    <row r="14" spans="1:19" ht="11.25" customHeight="1">
      <c r="A14" s="2412" t="s">
        <v>524</v>
      </c>
      <c r="B14" s="2412"/>
      <c r="C14" s="1844">
        <f>C12-C13</f>
        <v>840</v>
      </c>
      <c r="D14" s="393">
        <f>D12-D13</f>
        <v>766</v>
      </c>
      <c r="E14" s="393">
        <f aca="true" t="shared" si="2" ref="E14:K14">E12-E13</f>
        <v>829</v>
      </c>
      <c r="F14" s="393">
        <f t="shared" si="2"/>
        <v>714</v>
      </c>
      <c r="G14" s="393">
        <f t="shared" si="2"/>
        <v>727</v>
      </c>
      <c r="H14" s="393">
        <f t="shared" si="2"/>
        <v>655</v>
      </c>
      <c r="I14" s="393">
        <f t="shared" si="2"/>
        <v>961</v>
      </c>
      <c r="J14" s="393">
        <f t="shared" si="2"/>
        <v>695</v>
      </c>
      <c r="K14" s="393">
        <f t="shared" si="2"/>
        <v>675</v>
      </c>
      <c r="L14" s="1041"/>
      <c r="M14" s="1038"/>
      <c r="N14" s="1042"/>
      <c r="O14" s="1853">
        <f>O12-O13</f>
        <v>2435</v>
      </c>
      <c r="P14" s="1040">
        <f>P12-P13</f>
        <v>2343</v>
      </c>
      <c r="Q14" s="1040">
        <f>Q12-Q13</f>
        <v>3057</v>
      </c>
      <c r="R14" s="1040">
        <f>R12-R13</f>
        <v>2717</v>
      </c>
      <c r="S14" s="115"/>
    </row>
    <row r="15" spans="1:19" ht="11.25" customHeight="1">
      <c r="A15" s="2413" t="s">
        <v>527</v>
      </c>
      <c r="B15" s="2413"/>
      <c r="C15" s="1842">
        <f>C14</f>
        <v>840</v>
      </c>
      <c r="D15" s="1658">
        <f>D14</f>
        <v>766</v>
      </c>
      <c r="E15" s="1658">
        <f aca="true" t="shared" si="3" ref="E15:K15">E14</f>
        <v>829</v>
      </c>
      <c r="F15" s="1658">
        <f t="shared" si="3"/>
        <v>714</v>
      </c>
      <c r="G15" s="1658">
        <f t="shared" si="3"/>
        <v>727</v>
      </c>
      <c r="H15" s="1658">
        <f t="shared" si="3"/>
        <v>655</v>
      </c>
      <c r="I15" s="1658">
        <f t="shared" si="3"/>
        <v>961</v>
      </c>
      <c r="J15" s="1658">
        <f t="shared" si="3"/>
        <v>695</v>
      </c>
      <c r="K15" s="1658">
        <f t="shared" si="3"/>
        <v>675</v>
      </c>
      <c r="L15" s="1044"/>
      <c r="M15" s="1038"/>
      <c r="N15" s="1045"/>
      <c r="O15" s="1854">
        <f>O14</f>
        <v>2435</v>
      </c>
      <c r="P15" s="1043">
        <f>P14</f>
        <v>2343</v>
      </c>
      <c r="Q15" s="1043">
        <f>Q14</f>
        <v>3057</v>
      </c>
      <c r="R15" s="1043">
        <f>R14</f>
        <v>2717</v>
      </c>
      <c r="S15" s="399"/>
    </row>
    <row r="16" spans="1:19" ht="11.25" customHeight="1">
      <c r="A16" s="365"/>
      <c r="B16" s="365"/>
      <c r="C16" s="1744"/>
      <c r="D16" s="107"/>
      <c r="E16" s="107"/>
      <c r="F16" s="590"/>
      <c r="G16" s="590"/>
      <c r="H16" s="590"/>
      <c r="I16" s="590"/>
      <c r="J16" s="590"/>
      <c r="K16" s="590"/>
      <c r="L16" s="590"/>
      <c r="M16" s="183"/>
      <c r="N16" s="590"/>
      <c r="O16" s="1744"/>
      <c r="P16" s="590"/>
      <c r="Q16" s="590"/>
      <c r="R16" s="590"/>
      <c r="S16" s="400"/>
    </row>
    <row r="17" spans="1:19" ht="11.25" customHeight="1">
      <c r="A17" s="2366" t="s">
        <v>237</v>
      </c>
      <c r="B17" s="2366"/>
      <c r="C17" s="1845"/>
      <c r="D17" s="382"/>
      <c r="E17" s="382"/>
      <c r="F17" s="1038"/>
      <c r="G17" s="1038"/>
      <c r="H17" s="1038"/>
      <c r="I17" s="1038"/>
      <c r="J17" s="1038"/>
      <c r="K17" s="1038"/>
      <c r="L17" s="1046"/>
      <c r="M17" s="1038"/>
      <c r="N17" s="1047"/>
      <c r="O17" s="1855"/>
      <c r="P17" s="1038"/>
      <c r="Q17" s="1038"/>
      <c r="R17" s="1038"/>
      <c r="S17" s="403"/>
    </row>
    <row r="18" spans="1:19" ht="11.25" customHeight="1">
      <c r="A18" s="404"/>
      <c r="B18" s="389" t="s">
        <v>448</v>
      </c>
      <c r="C18" s="1776">
        <v>1831</v>
      </c>
      <c r="D18" s="91">
        <v>1724</v>
      </c>
      <c r="E18" s="91">
        <v>1748</v>
      </c>
      <c r="F18" s="322">
        <v>1727</v>
      </c>
      <c r="G18" s="322">
        <v>1680</v>
      </c>
      <c r="H18" s="322">
        <v>1574</v>
      </c>
      <c r="I18" s="322">
        <v>1620</v>
      </c>
      <c r="J18" s="322">
        <v>1615</v>
      </c>
      <c r="K18" s="322">
        <v>1588</v>
      </c>
      <c r="L18" s="323"/>
      <c r="M18" s="183"/>
      <c r="N18" s="447"/>
      <c r="O18" s="1743">
        <f>SUM(C18:E18)</f>
        <v>5303</v>
      </c>
      <c r="P18" s="322">
        <v>4874</v>
      </c>
      <c r="Q18" s="322">
        <v>6601</v>
      </c>
      <c r="R18" s="322">
        <v>6279</v>
      </c>
      <c r="S18" s="325"/>
    </row>
    <row r="19" spans="1:19" ht="11.25" customHeight="1">
      <c r="A19" s="379"/>
      <c r="B19" s="389" t="s">
        <v>540</v>
      </c>
      <c r="C19" s="1776">
        <v>636</v>
      </c>
      <c r="D19" s="91">
        <v>630</v>
      </c>
      <c r="E19" s="91">
        <v>644</v>
      </c>
      <c r="F19" s="322">
        <v>619</v>
      </c>
      <c r="G19" s="322">
        <v>596</v>
      </c>
      <c r="H19" s="322">
        <v>591</v>
      </c>
      <c r="I19" s="322">
        <v>916</v>
      </c>
      <c r="J19" s="322">
        <v>613</v>
      </c>
      <c r="K19" s="322">
        <v>579</v>
      </c>
      <c r="L19" s="323"/>
      <c r="M19" s="183"/>
      <c r="N19" s="449"/>
      <c r="O19" s="1743">
        <f>SUM(C19:E19)</f>
        <v>1910</v>
      </c>
      <c r="P19" s="322">
        <v>2103</v>
      </c>
      <c r="Q19" s="322">
        <v>2722</v>
      </c>
      <c r="R19" s="322">
        <v>2347</v>
      </c>
      <c r="S19" s="325"/>
    </row>
    <row r="20" spans="1:19" ht="12" customHeight="1">
      <c r="A20" s="379"/>
      <c r="B20" s="389" t="s">
        <v>605</v>
      </c>
      <c r="C20" s="1843">
        <v>98</v>
      </c>
      <c r="D20" s="111">
        <v>95</v>
      </c>
      <c r="E20" s="111">
        <v>100</v>
      </c>
      <c r="F20" s="327">
        <v>95</v>
      </c>
      <c r="G20" s="327">
        <v>96</v>
      </c>
      <c r="H20" s="327">
        <v>92</v>
      </c>
      <c r="I20" s="327">
        <v>90</v>
      </c>
      <c r="J20" s="327">
        <v>89</v>
      </c>
      <c r="K20" s="327">
        <v>85</v>
      </c>
      <c r="L20" s="92"/>
      <c r="M20" s="183"/>
      <c r="N20" s="589"/>
      <c r="O20" s="1747">
        <f>SUM(C20:E20)</f>
        <v>293</v>
      </c>
      <c r="P20" s="327">
        <v>278</v>
      </c>
      <c r="Q20" s="327">
        <v>373</v>
      </c>
      <c r="R20" s="327">
        <v>333</v>
      </c>
      <c r="S20" s="325"/>
    </row>
    <row r="21" spans="1:19" ht="11.25" customHeight="1">
      <c r="A21" s="405"/>
      <c r="B21" s="406"/>
      <c r="C21" s="1833">
        <f>SUM(C18:C20)</f>
        <v>2565</v>
      </c>
      <c r="D21" s="107">
        <f>SUM(D18:D20)</f>
        <v>2449</v>
      </c>
      <c r="E21" s="107">
        <f aca="true" t="shared" si="4" ref="E21:K21">SUM(E18:E20)</f>
        <v>2492</v>
      </c>
      <c r="F21" s="107">
        <f t="shared" si="4"/>
        <v>2441</v>
      </c>
      <c r="G21" s="107">
        <f t="shared" si="4"/>
        <v>2372</v>
      </c>
      <c r="H21" s="107">
        <f t="shared" si="4"/>
        <v>2257</v>
      </c>
      <c r="I21" s="107">
        <f t="shared" si="4"/>
        <v>2626</v>
      </c>
      <c r="J21" s="107">
        <f t="shared" si="4"/>
        <v>2317</v>
      </c>
      <c r="K21" s="107">
        <f t="shared" si="4"/>
        <v>2252</v>
      </c>
      <c r="L21" s="108"/>
      <c r="M21" s="183"/>
      <c r="N21" s="592"/>
      <c r="O21" s="1744">
        <f>SUM(O18:O20)</f>
        <v>7506</v>
      </c>
      <c r="P21" s="590">
        <f>SUM(P18:P20)</f>
        <v>7255</v>
      </c>
      <c r="Q21" s="590">
        <f>SUM(Q18:Q20)</f>
        <v>9696</v>
      </c>
      <c r="R21" s="590">
        <f>SUM(R18:R20)</f>
        <v>8959</v>
      </c>
      <c r="S21" s="115"/>
    </row>
    <row r="22" spans="1:19" ht="11.25" customHeight="1">
      <c r="A22" s="370"/>
      <c r="B22" s="370"/>
      <c r="C22" s="1751"/>
      <c r="D22" s="380"/>
      <c r="E22" s="380"/>
      <c r="F22" s="585"/>
      <c r="G22" s="585"/>
      <c r="H22" s="585"/>
      <c r="I22" s="585"/>
      <c r="J22" s="585"/>
      <c r="K22" s="585"/>
      <c r="L22" s="380"/>
      <c r="M22" s="183"/>
      <c r="N22" s="585"/>
      <c r="O22" s="1751"/>
      <c r="P22" s="585"/>
      <c r="Q22" s="585"/>
      <c r="R22" s="585"/>
      <c r="S22" s="408"/>
    </row>
    <row r="23" spans="1:19" ht="11.25" customHeight="1">
      <c r="A23" s="2366" t="s">
        <v>541</v>
      </c>
      <c r="B23" s="2366"/>
      <c r="C23" s="1846"/>
      <c r="D23" s="409"/>
      <c r="E23" s="409"/>
      <c r="F23" s="362"/>
      <c r="G23" s="362"/>
      <c r="H23" s="362"/>
      <c r="I23" s="362"/>
      <c r="J23" s="362"/>
      <c r="K23" s="362"/>
      <c r="L23" s="1048"/>
      <c r="M23" s="362"/>
      <c r="N23" s="1049"/>
      <c r="O23" s="1856"/>
      <c r="P23" s="362"/>
      <c r="Q23" s="362"/>
      <c r="R23" s="362"/>
      <c r="S23" s="412"/>
    </row>
    <row r="24" spans="1:19" ht="11.25" customHeight="1">
      <c r="A24" s="386"/>
      <c r="B24" s="448" t="s">
        <v>37</v>
      </c>
      <c r="C24" s="1776">
        <v>312863</v>
      </c>
      <c r="D24" s="91">
        <v>310297</v>
      </c>
      <c r="E24" s="91">
        <v>308255</v>
      </c>
      <c r="F24" s="91">
        <v>304981</v>
      </c>
      <c r="G24" s="91">
        <v>297790</v>
      </c>
      <c r="H24" s="322">
        <v>289658</v>
      </c>
      <c r="I24" s="322">
        <v>283858</v>
      </c>
      <c r="J24" s="322">
        <v>276759</v>
      </c>
      <c r="K24" s="322">
        <v>268445</v>
      </c>
      <c r="L24" s="598"/>
      <c r="M24" s="362"/>
      <c r="N24" s="1050"/>
      <c r="O24" s="1743">
        <v>310474</v>
      </c>
      <c r="P24" s="91">
        <v>290443</v>
      </c>
      <c r="Q24" s="91">
        <v>294103</v>
      </c>
      <c r="R24" s="91">
        <v>266195</v>
      </c>
      <c r="S24" s="873"/>
    </row>
    <row r="25" spans="1:19" ht="12" customHeight="1">
      <c r="A25" s="386"/>
      <c r="B25" s="389" t="s">
        <v>681</v>
      </c>
      <c r="C25" s="1776">
        <v>291472</v>
      </c>
      <c r="D25" s="91">
        <v>289785</v>
      </c>
      <c r="E25" s="91">
        <v>288269</v>
      </c>
      <c r="F25" s="91">
        <v>285329</v>
      </c>
      <c r="G25" s="91">
        <v>278963</v>
      </c>
      <c r="H25" s="417">
        <v>271683</v>
      </c>
      <c r="I25" s="417">
        <v>266492</v>
      </c>
      <c r="J25" s="417">
        <v>259780</v>
      </c>
      <c r="K25" s="417">
        <v>252371</v>
      </c>
      <c r="L25" s="599"/>
      <c r="M25" s="362"/>
      <c r="N25" s="1050"/>
      <c r="O25" s="1750">
        <v>289843</v>
      </c>
      <c r="P25" s="417">
        <v>272387</v>
      </c>
      <c r="Q25" s="417">
        <v>275649</v>
      </c>
      <c r="R25" s="417">
        <v>250690</v>
      </c>
      <c r="S25" s="414"/>
    </row>
    <row r="26" spans="1:19" ht="11.25" customHeight="1">
      <c r="A26" s="418"/>
      <c r="B26" s="389" t="s">
        <v>543</v>
      </c>
      <c r="C26" s="1776">
        <v>213904</v>
      </c>
      <c r="D26" s="91">
        <v>213136</v>
      </c>
      <c r="E26" s="91">
        <v>212757</v>
      </c>
      <c r="F26" s="91">
        <v>208232</v>
      </c>
      <c r="G26" s="91">
        <v>207581</v>
      </c>
      <c r="H26" s="332">
        <v>203964</v>
      </c>
      <c r="I26" s="332">
        <v>202534</v>
      </c>
      <c r="J26" s="332">
        <v>195589</v>
      </c>
      <c r="K26" s="332">
        <v>190409</v>
      </c>
      <c r="L26" s="1051"/>
      <c r="M26" s="409"/>
      <c r="N26" s="419"/>
      <c r="O26" s="1743">
        <v>213267</v>
      </c>
      <c r="P26" s="91">
        <v>204701</v>
      </c>
      <c r="Q26" s="91">
        <v>205591</v>
      </c>
      <c r="R26" s="91">
        <v>189896</v>
      </c>
      <c r="S26" s="416"/>
    </row>
    <row r="27" spans="1:19" ht="12" customHeight="1">
      <c r="A27" s="379"/>
      <c r="B27" s="389" t="s">
        <v>626</v>
      </c>
      <c r="C27" s="1847">
        <v>5917</v>
      </c>
      <c r="D27" s="380">
        <v>5848</v>
      </c>
      <c r="E27" s="380">
        <v>5720</v>
      </c>
      <c r="F27" s="380">
        <v>5608</v>
      </c>
      <c r="G27" s="380">
        <v>5426</v>
      </c>
      <c r="H27" s="384">
        <v>5563</v>
      </c>
      <c r="I27" s="384">
        <v>5657</v>
      </c>
      <c r="J27" s="384">
        <v>5514</v>
      </c>
      <c r="K27" s="384">
        <v>5314</v>
      </c>
      <c r="L27" s="600"/>
      <c r="M27" s="362"/>
      <c r="N27" s="363"/>
      <c r="O27" s="1746">
        <v>5828</v>
      </c>
      <c r="P27" s="422">
        <v>5546</v>
      </c>
      <c r="Q27" s="422">
        <v>5559</v>
      </c>
      <c r="R27" s="422">
        <v>5275</v>
      </c>
      <c r="S27" s="423"/>
    </row>
    <row r="28" spans="1:19" ht="11.25" customHeight="1">
      <c r="A28" s="365"/>
      <c r="B28" s="365"/>
      <c r="C28" s="1848"/>
      <c r="D28" s="1657"/>
      <c r="E28" s="1657"/>
      <c r="F28" s="425"/>
      <c r="G28" s="425"/>
      <c r="H28" s="425"/>
      <c r="I28" s="425"/>
      <c r="J28" s="425"/>
      <c r="K28" s="425"/>
      <c r="L28" s="424"/>
      <c r="M28" s="425"/>
      <c r="N28" s="425"/>
      <c r="O28" s="1857"/>
      <c r="P28" s="425"/>
      <c r="Q28" s="425"/>
      <c r="R28" s="425"/>
      <c r="S28" s="425"/>
    </row>
    <row r="29" spans="1:19" ht="11.25" customHeight="1">
      <c r="A29" s="2366" t="s">
        <v>528</v>
      </c>
      <c r="B29" s="2366"/>
      <c r="C29" s="1849"/>
      <c r="D29" s="1659"/>
      <c r="E29" s="1659"/>
      <c r="F29" s="1052"/>
      <c r="G29" s="1052"/>
      <c r="H29" s="1052"/>
      <c r="I29" s="1052"/>
      <c r="J29" s="1052"/>
      <c r="K29" s="1052"/>
      <c r="L29" s="427"/>
      <c r="M29" s="425"/>
      <c r="N29" s="1053"/>
      <c r="O29" s="1858"/>
      <c r="P29" s="1052"/>
      <c r="Q29" s="1052"/>
      <c r="R29" s="1052"/>
      <c r="S29" s="429"/>
    </row>
    <row r="30" spans="1:19" ht="12" customHeight="1">
      <c r="A30" s="386"/>
      <c r="B30" s="389" t="s">
        <v>585</v>
      </c>
      <c r="C30" s="1850">
        <v>0.0249</v>
      </c>
      <c r="D30" s="1575">
        <v>0.0244</v>
      </c>
      <c r="E30" s="1575">
        <v>0.0241</v>
      </c>
      <c r="F30" s="1575">
        <v>0.024</v>
      </c>
      <c r="G30" s="1575">
        <v>0.0239</v>
      </c>
      <c r="H30" s="1575">
        <v>0.0238</v>
      </c>
      <c r="I30" s="1576">
        <v>0.0241</v>
      </c>
      <c r="J30" s="1576">
        <v>0.0247</v>
      </c>
      <c r="K30" s="1576">
        <v>0.025</v>
      </c>
      <c r="L30" s="1054"/>
      <c r="M30" s="425"/>
      <c r="N30" s="1055"/>
      <c r="O30" s="1859">
        <v>0.0245</v>
      </c>
      <c r="P30" s="1576">
        <v>0.0239</v>
      </c>
      <c r="Q30" s="1576">
        <v>0.0239</v>
      </c>
      <c r="R30" s="1576">
        <v>0.025</v>
      </c>
      <c r="S30" s="432"/>
    </row>
    <row r="31" spans="1:19" ht="11.25" customHeight="1">
      <c r="A31" s="386"/>
      <c r="B31" s="389" t="s">
        <v>544</v>
      </c>
      <c r="C31" s="1851">
        <v>0.475</v>
      </c>
      <c r="D31" s="1577">
        <v>0.491</v>
      </c>
      <c r="E31" s="1577">
        <v>0.485</v>
      </c>
      <c r="F31" s="1577">
        <v>0.524</v>
      </c>
      <c r="G31" s="1577">
        <v>0.504</v>
      </c>
      <c r="H31" s="1577">
        <v>0.518</v>
      </c>
      <c r="I31" s="1578">
        <v>0.437</v>
      </c>
      <c r="J31" s="1578">
        <v>0.503</v>
      </c>
      <c r="K31" s="1578">
        <v>0.504</v>
      </c>
      <c r="L31" s="610"/>
      <c r="M31" s="1056"/>
      <c r="N31" s="612"/>
      <c r="O31" s="1860">
        <v>0.483</v>
      </c>
      <c r="P31" s="1578">
        <v>0.484</v>
      </c>
      <c r="Q31" s="1578">
        <v>0.494</v>
      </c>
      <c r="R31" s="1578">
        <v>0.507</v>
      </c>
      <c r="S31" s="435"/>
    </row>
    <row r="32" spans="1:19" ht="12" customHeight="1">
      <c r="A32" s="379"/>
      <c r="B32" s="389" t="s">
        <v>625</v>
      </c>
      <c r="C32" s="1851">
        <v>0.56</v>
      </c>
      <c r="D32" s="1577">
        <v>0.535</v>
      </c>
      <c r="E32" s="1577">
        <v>0.573</v>
      </c>
      <c r="F32" s="1577">
        <v>0.501</v>
      </c>
      <c r="G32" s="1577">
        <v>0.53</v>
      </c>
      <c r="H32" s="1577">
        <v>0.482</v>
      </c>
      <c r="I32" s="1579">
        <v>0.672</v>
      </c>
      <c r="J32" s="1579">
        <v>0.5</v>
      </c>
      <c r="K32" s="1579">
        <v>0.503</v>
      </c>
      <c r="L32" s="613"/>
      <c r="M32" s="1057"/>
      <c r="N32" s="615"/>
      <c r="O32" s="1861">
        <v>0.556</v>
      </c>
      <c r="P32" s="1579">
        <v>0.564</v>
      </c>
      <c r="Q32" s="1579">
        <v>0.548</v>
      </c>
      <c r="R32" s="1579">
        <v>0.513</v>
      </c>
      <c r="S32" s="435"/>
    </row>
    <row r="33" spans="1:19" ht="11.25" customHeight="1">
      <c r="A33" s="379"/>
      <c r="B33" s="389" t="s">
        <v>527</v>
      </c>
      <c r="C33" s="1776">
        <f>C15</f>
        <v>840</v>
      </c>
      <c r="D33" s="91">
        <f>D15</f>
        <v>766</v>
      </c>
      <c r="E33" s="91">
        <f aca="true" t="shared" si="5" ref="E33:K33">E15</f>
        <v>829</v>
      </c>
      <c r="F33" s="91">
        <f t="shared" si="5"/>
        <v>714</v>
      </c>
      <c r="G33" s="91">
        <f t="shared" si="5"/>
        <v>727</v>
      </c>
      <c r="H33" s="91">
        <f t="shared" si="5"/>
        <v>655</v>
      </c>
      <c r="I33" s="91">
        <f t="shared" si="5"/>
        <v>961</v>
      </c>
      <c r="J33" s="91">
        <f t="shared" si="5"/>
        <v>695</v>
      </c>
      <c r="K33" s="91">
        <f t="shared" si="5"/>
        <v>675</v>
      </c>
      <c r="L33" s="323"/>
      <c r="M33" s="1058"/>
      <c r="N33" s="449"/>
      <c r="O33" s="1743">
        <f>O15</f>
        <v>2435</v>
      </c>
      <c r="P33" s="322">
        <f>P15</f>
        <v>2343</v>
      </c>
      <c r="Q33" s="322">
        <f>Q15</f>
        <v>3057</v>
      </c>
      <c r="R33" s="322">
        <f>R15</f>
        <v>2717</v>
      </c>
      <c r="S33" s="439"/>
    </row>
    <row r="34" spans="1:19" ht="12" customHeight="1">
      <c r="A34" s="379"/>
      <c r="B34" s="389" t="s">
        <v>624</v>
      </c>
      <c r="C34" s="1847">
        <v>-95</v>
      </c>
      <c r="D34" s="380">
        <v>-89</v>
      </c>
      <c r="E34" s="380">
        <v>-93</v>
      </c>
      <c r="F34" s="113">
        <v>-140</v>
      </c>
      <c r="G34" s="113">
        <v>-134</v>
      </c>
      <c r="H34" s="113">
        <v>-131</v>
      </c>
      <c r="I34" s="113">
        <v>-139</v>
      </c>
      <c r="J34" s="113">
        <v>-136</v>
      </c>
      <c r="K34" s="113">
        <v>-131</v>
      </c>
      <c r="L34" s="440"/>
      <c r="M34" s="1058"/>
      <c r="N34" s="588"/>
      <c r="O34" s="1749">
        <f>SUM(C34:E34)</f>
        <v>-277</v>
      </c>
      <c r="P34" s="183">
        <v>-404</v>
      </c>
      <c r="Q34" s="183">
        <v>-544</v>
      </c>
      <c r="R34" s="183">
        <v>-517</v>
      </c>
      <c r="S34" s="439"/>
    </row>
    <row r="35" spans="1:19" ht="12" customHeight="1">
      <c r="A35" s="379"/>
      <c r="B35" s="389" t="s">
        <v>623</v>
      </c>
      <c r="C35" s="1833">
        <f>SUM(C33:C34)</f>
        <v>745</v>
      </c>
      <c r="D35" s="107">
        <f>SUM(D33:D34)</f>
        <v>677</v>
      </c>
      <c r="E35" s="107">
        <f aca="true" t="shared" si="6" ref="E35:K35">SUM(E33:E34)</f>
        <v>736</v>
      </c>
      <c r="F35" s="107">
        <f t="shared" si="6"/>
        <v>574</v>
      </c>
      <c r="G35" s="107">
        <f t="shared" si="6"/>
        <v>593</v>
      </c>
      <c r="H35" s="107">
        <f t="shared" si="6"/>
        <v>524</v>
      </c>
      <c r="I35" s="107">
        <f t="shared" si="6"/>
        <v>822</v>
      </c>
      <c r="J35" s="107">
        <f t="shared" si="6"/>
        <v>559</v>
      </c>
      <c r="K35" s="107">
        <f t="shared" si="6"/>
        <v>544</v>
      </c>
      <c r="L35" s="108"/>
      <c r="M35" s="183"/>
      <c r="N35" s="592"/>
      <c r="O35" s="1744">
        <f>SUM(O33:O34)</f>
        <v>2158</v>
      </c>
      <c r="P35" s="590">
        <f>SUM(P33:P34)</f>
        <v>1939</v>
      </c>
      <c r="Q35" s="590">
        <f>SUM(Q33:Q34)</f>
        <v>2513</v>
      </c>
      <c r="R35" s="590">
        <f>SUM(R33:R34)</f>
        <v>2200</v>
      </c>
      <c r="S35" s="115"/>
    </row>
    <row r="36" spans="1:19" ht="9.75" customHeight="1">
      <c r="A36" s="2626"/>
      <c r="B36" s="2626"/>
      <c r="C36" s="2626"/>
      <c r="D36" s="2626"/>
      <c r="E36" s="2626"/>
      <c r="F36" s="2626"/>
      <c r="G36" s="2626"/>
      <c r="H36" s="2626"/>
      <c r="I36" s="2626"/>
      <c r="J36" s="2626"/>
      <c r="K36" s="2626"/>
      <c r="L36" s="2626"/>
      <c r="M36" s="2626"/>
      <c r="N36" s="2626"/>
      <c r="O36" s="2626"/>
      <c r="P36" s="2626"/>
      <c r="Q36" s="2626"/>
      <c r="R36" s="2626"/>
      <c r="S36" s="2626"/>
    </row>
    <row r="37" spans="1:19" s="453" customFormat="1" ht="28.5" customHeight="1">
      <c r="A37" s="454">
        <v>1</v>
      </c>
      <c r="B37" s="2403" t="s">
        <v>857</v>
      </c>
      <c r="C37" s="2403"/>
      <c r="D37" s="2403"/>
      <c r="E37" s="2403"/>
      <c r="F37" s="2403"/>
      <c r="G37" s="2403"/>
      <c r="H37" s="2403"/>
      <c r="I37" s="2403"/>
      <c r="J37" s="2403"/>
      <c r="K37" s="2403"/>
      <c r="L37" s="2403"/>
      <c r="M37" s="2403"/>
      <c r="N37" s="2403"/>
      <c r="O37" s="2403"/>
      <c r="P37" s="2403"/>
      <c r="Q37" s="2403"/>
      <c r="R37" s="2403"/>
      <c r="S37" s="2403"/>
    </row>
    <row r="38" spans="1:19" s="453" customFormat="1" ht="9" customHeight="1">
      <c r="A38" s="1059">
        <v>2</v>
      </c>
      <c r="B38" s="2627" t="s">
        <v>545</v>
      </c>
      <c r="C38" s="2627"/>
      <c r="D38" s="2627"/>
      <c r="E38" s="2627"/>
      <c r="F38" s="2627"/>
      <c r="G38" s="2627"/>
      <c r="H38" s="2627"/>
      <c r="I38" s="2627"/>
      <c r="J38" s="2627"/>
      <c r="K38" s="2627"/>
      <c r="L38" s="2627"/>
      <c r="M38" s="2627"/>
      <c r="N38" s="2627"/>
      <c r="O38" s="2627"/>
      <c r="P38" s="2627"/>
      <c r="Q38" s="2627"/>
      <c r="R38" s="2627"/>
      <c r="S38" s="2627"/>
    </row>
    <row r="39" spans="1:19" s="453" customFormat="1" ht="9" customHeight="1">
      <c r="A39" s="1060">
        <v>3</v>
      </c>
      <c r="B39" s="2625" t="s">
        <v>546</v>
      </c>
      <c r="C39" s="2625"/>
      <c r="D39" s="2625"/>
      <c r="E39" s="2625"/>
      <c r="F39" s="2625"/>
      <c r="G39" s="2625"/>
      <c r="H39" s="2625"/>
      <c r="I39" s="2625"/>
      <c r="J39" s="2625"/>
      <c r="K39" s="2625"/>
      <c r="L39" s="2625"/>
      <c r="M39" s="2625"/>
      <c r="N39" s="2625"/>
      <c r="O39" s="2625"/>
      <c r="P39" s="2625"/>
      <c r="Q39" s="2625"/>
      <c r="R39" s="2625"/>
      <c r="S39" s="2625"/>
    </row>
    <row r="40" spans="1:19" s="453" customFormat="1" ht="9" customHeight="1">
      <c r="A40" s="1060">
        <v>4</v>
      </c>
      <c r="B40" s="2625" t="s">
        <v>219</v>
      </c>
      <c r="C40" s="2625"/>
      <c r="D40" s="2625"/>
      <c r="E40" s="2625"/>
      <c r="F40" s="2625"/>
      <c r="G40" s="2625"/>
      <c r="H40" s="2625"/>
      <c r="I40" s="2625"/>
      <c r="J40" s="2625"/>
      <c r="K40" s="2625"/>
      <c r="L40" s="2625"/>
      <c r="M40" s="2625"/>
      <c r="N40" s="2625"/>
      <c r="O40" s="2625"/>
      <c r="P40" s="2625"/>
      <c r="Q40" s="2625"/>
      <c r="R40" s="2625"/>
      <c r="S40" s="2625"/>
    </row>
  </sheetData>
  <sheetProtection/>
  <mergeCells count="13">
    <mergeCell ref="B40:S40"/>
    <mergeCell ref="A1:S1"/>
    <mergeCell ref="A3:B3"/>
    <mergeCell ref="A6:B6"/>
    <mergeCell ref="A14:B14"/>
    <mergeCell ref="A15:B15"/>
    <mergeCell ref="A17:B17"/>
    <mergeCell ref="A23:B23"/>
    <mergeCell ref="A29:B29"/>
    <mergeCell ref="B39:S39"/>
    <mergeCell ref="B37:S37"/>
    <mergeCell ref="A36:S36"/>
    <mergeCell ref="B38:S38"/>
  </mergeCells>
  <printOptions horizontalCentered="1"/>
  <pageMargins left="0.2362204724409449" right="0.2362204724409449" top="0.2755905511811024" bottom="0.2362204724409449" header="0.11811023622047245" footer="0.11811023622047245"/>
  <pageSetup horizontalDpi="600" verticalDpi="600" orientation="landscape" scale="92" r:id="rId1"/>
  <colBreaks count="1" manualBreakCount="1">
    <brk id="19" min="3" max="55" man="1"/>
  </colBreaks>
</worksheet>
</file>

<file path=xl/worksheets/sheet4.xml><?xml version="1.0" encoding="utf-8"?>
<worksheet xmlns="http://schemas.openxmlformats.org/spreadsheetml/2006/main" xmlns:r="http://schemas.openxmlformats.org/officeDocument/2006/relationships">
  <dimension ref="A1:U45"/>
  <sheetViews>
    <sheetView tabSelected="1" zoomScalePageLayoutView="0" workbookViewId="0" topLeftCell="A1">
      <selection activeCell="O14" sqref="O14"/>
    </sheetView>
  </sheetViews>
  <sheetFormatPr defaultColWidth="9.140625" defaultRowHeight="7.5" customHeight="1"/>
  <cols>
    <col min="1" max="2" width="1.7109375" style="943" customWidth="1"/>
    <col min="3" max="3" width="43.421875" style="943" customWidth="1"/>
    <col min="4" max="4" width="4.57421875" style="943" customWidth="1"/>
    <col min="5" max="5" width="1.28515625" style="943" customWidth="1"/>
    <col min="6" max="6" width="8.00390625" style="943" bestFit="1" customWidth="1"/>
    <col min="7" max="14" width="6.421875" style="943" customWidth="1"/>
    <col min="15" max="15" width="1.28515625" style="943" customWidth="1"/>
    <col min="16" max="16" width="1.7109375" style="943" customWidth="1"/>
    <col min="17" max="17" width="8.00390625" style="943" bestFit="1" customWidth="1"/>
    <col min="18" max="20" width="6.421875" style="943" customWidth="1"/>
    <col min="21" max="21" width="1.28515625" style="943" customWidth="1"/>
    <col min="22" max="22" width="4.28125" style="943" customWidth="1"/>
    <col min="23" max="24" width="9.140625" style="943" customWidth="1"/>
    <col min="25" max="26" width="9.140625" style="944" customWidth="1"/>
    <col min="27" max="27" width="9.140625" style="943" customWidth="1"/>
    <col min="28" max="16384" width="9.140625" style="943" customWidth="1"/>
  </cols>
  <sheetData>
    <row r="1" spans="1:21" ht="15.75" customHeight="1">
      <c r="A1" s="2314" t="s">
        <v>503</v>
      </c>
      <c r="B1" s="2314"/>
      <c r="C1" s="2314"/>
      <c r="D1" s="2314"/>
      <c r="E1" s="2314"/>
      <c r="F1" s="2314"/>
      <c r="G1" s="2314"/>
      <c r="H1" s="2314"/>
      <c r="I1" s="2314"/>
      <c r="J1" s="2314"/>
      <c r="K1" s="2314"/>
      <c r="L1" s="2314"/>
      <c r="M1" s="2314"/>
      <c r="N1" s="2314"/>
      <c r="O1" s="2314"/>
      <c r="P1" s="2314"/>
      <c r="Q1" s="2314"/>
      <c r="R1" s="2314"/>
      <c r="S1" s="2314"/>
      <c r="T1" s="2314"/>
      <c r="U1" s="2314"/>
    </row>
    <row r="2" spans="1:21" ht="6" customHeight="1">
      <c r="A2" s="2317"/>
      <c r="B2" s="2317"/>
      <c r="C2" s="2317"/>
      <c r="D2" s="2317"/>
      <c r="E2" s="2317"/>
      <c r="F2" s="2317"/>
      <c r="G2" s="2317"/>
      <c r="H2" s="2317"/>
      <c r="I2" s="2317"/>
      <c r="J2" s="2317"/>
      <c r="K2" s="2317"/>
      <c r="L2" s="2317"/>
      <c r="M2" s="2317"/>
      <c r="N2" s="2317"/>
      <c r="O2" s="2317"/>
      <c r="P2" s="2317"/>
      <c r="Q2" s="2317"/>
      <c r="R2" s="2317"/>
      <c r="S2" s="2317"/>
      <c r="T2" s="2317"/>
      <c r="U2" s="2317"/>
    </row>
    <row r="3" spans="1:21" s="899" customFormat="1" ht="10.5" customHeight="1">
      <c r="A3" s="2316" t="s">
        <v>511</v>
      </c>
      <c r="B3" s="2316"/>
      <c r="C3" s="2316"/>
      <c r="D3" s="901"/>
      <c r="E3" s="901"/>
      <c r="F3" s="902"/>
      <c r="G3" s="903"/>
      <c r="H3" s="904"/>
      <c r="I3" s="904"/>
      <c r="J3" s="904"/>
      <c r="K3" s="904"/>
      <c r="L3" s="904"/>
      <c r="M3" s="904"/>
      <c r="N3" s="904"/>
      <c r="O3" s="905"/>
      <c r="P3" s="906"/>
      <c r="Q3" s="1623"/>
      <c r="R3" s="907"/>
      <c r="S3" s="907"/>
      <c r="T3" s="907"/>
      <c r="U3" s="908"/>
    </row>
    <row r="4" spans="1:21" s="899" customFormat="1" ht="10.5" customHeight="1">
      <c r="A4" s="2299" t="s">
        <v>734</v>
      </c>
      <c r="B4" s="2299"/>
      <c r="C4" s="2299"/>
      <c r="D4" s="2299"/>
      <c r="E4" s="901"/>
      <c r="F4" s="1619"/>
      <c r="G4" s="1620"/>
      <c r="H4" s="1603"/>
      <c r="I4" s="1603"/>
      <c r="J4" s="1603"/>
      <c r="K4" s="1603"/>
      <c r="L4" s="1603"/>
      <c r="M4" s="1603"/>
      <c r="N4" s="1603"/>
      <c r="O4" s="1621"/>
      <c r="P4" s="906"/>
      <c r="Q4" s="1638" t="s">
        <v>740</v>
      </c>
      <c r="R4" s="1602" t="s">
        <v>22</v>
      </c>
      <c r="S4" s="1602" t="s">
        <v>22</v>
      </c>
      <c r="T4" s="1602" t="s">
        <v>23</v>
      </c>
      <c r="U4" s="1622"/>
    </row>
    <row r="5" spans="1:21" s="899" customFormat="1" ht="9" customHeight="1">
      <c r="A5" s="2299" t="s">
        <v>735</v>
      </c>
      <c r="B5" s="2299"/>
      <c r="C5" s="2299"/>
      <c r="D5" s="2299"/>
      <c r="E5" s="909"/>
      <c r="F5" s="1615" t="s">
        <v>838</v>
      </c>
      <c r="G5" s="1616" t="s">
        <v>733</v>
      </c>
      <c r="H5" s="1616" t="s">
        <v>238</v>
      </c>
      <c r="I5" s="1616" t="s">
        <v>512</v>
      </c>
      <c r="J5" s="1616" t="s">
        <v>513</v>
      </c>
      <c r="K5" s="1616" t="s">
        <v>514</v>
      </c>
      <c r="L5" s="1616" t="s">
        <v>515</v>
      </c>
      <c r="M5" s="1616" t="s">
        <v>516</v>
      </c>
      <c r="N5" s="1616" t="s">
        <v>517</v>
      </c>
      <c r="O5" s="1617"/>
      <c r="P5" s="1618"/>
      <c r="Q5" s="1639" t="s">
        <v>837</v>
      </c>
      <c r="R5" s="1616" t="s">
        <v>837</v>
      </c>
      <c r="S5" s="1616" t="s">
        <v>24</v>
      </c>
      <c r="T5" s="1616" t="s">
        <v>24</v>
      </c>
      <c r="U5" s="910"/>
    </row>
    <row r="6" spans="4:21" s="899" customFormat="1" ht="10.5" customHeight="1">
      <c r="D6" s="901"/>
      <c r="E6" s="901"/>
      <c r="F6" s="911"/>
      <c r="G6" s="911"/>
      <c r="H6" s="911"/>
      <c r="I6" s="911"/>
      <c r="J6" s="911"/>
      <c r="K6" s="911"/>
      <c r="L6" s="911"/>
      <c r="M6" s="911"/>
      <c r="N6" s="911"/>
      <c r="O6" s="912"/>
      <c r="P6" s="913"/>
      <c r="Q6" s="1640"/>
      <c r="R6" s="911"/>
      <c r="S6" s="911"/>
      <c r="T6" s="911"/>
      <c r="U6" s="912"/>
    </row>
    <row r="7" spans="1:21" s="899" customFormat="1" ht="10.5" customHeight="1">
      <c r="A7" s="2315" t="s">
        <v>239</v>
      </c>
      <c r="B7" s="2315"/>
      <c r="C7" s="2315"/>
      <c r="D7" s="901" t="s">
        <v>240</v>
      </c>
      <c r="E7" s="901"/>
      <c r="F7" s="914" t="s">
        <v>240</v>
      </c>
      <c r="G7" s="1604" t="s">
        <v>240</v>
      </c>
      <c r="H7" s="1604" t="s">
        <v>240</v>
      </c>
      <c r="I7" s="1604"/>
      <c r="J7" s="1604"/>
      <c r="K7" s="1604"/>
      <c r="L7" s="1604"/>
      <c r="M7" s="1604"/>
      <c r="N7" s="1604"/>
      <c r="O7" s="916" t="s">
        <v>240</v>
      </c>
      <c r="P7" s="917"/>
      <c r="Q7" s="914" t="s">
        <v>240</v>
      </c>
      <c r="R7" s="915" t="s">
        <v>240</v>
      </c>
      <c r="S7" s="915" t="s">
        <v>240</v>
      </c>
      <c r="T7" s="915" t="s">
        <v>240</v>
      </c>
      <c r="U7" s="916"/>
    </row>
    <row r="8" spans="1:21" s="899" customFormat="1" ht="10.5" customHeight="1">
      <c r="A8" s="2308" t="s">
        <v>241</v>
      </c>
      <c r="B8" s="2308"/>
      <c r="C8" s="2308"/>
      <c r="D8" s="918" t="s">
        <v>242</v>
      </c>
      <c r="E8" s="918"/>
      <c r="F8" s="1752">
        <v>1342</v>
      </c>
      <c r="G8" s="1605">
        <v>1289</v>
      </c>
      <c r="H8" s="1605">
        <v>1305</v>
      </c>
      <c r="I8" s="919">
        <v>1135</v>
      </c>
      <c r="J8" s="919">
        <v>1084</v>
      </c>
      <c r="K8" s="919">
        <v>1035</v>
      </c>
      <c r="L8" s="919">
        <v>1393</v>
      </c>
      <c r="M8" s="919">
        <v>917</v>
      </c>
      <c r="N8" s="919">
        <v>1426</v>
      </c>
      <c r="O8" s="920"/>
      <c r="P8" s="917"/>
      <c r="Q8" s="1762">
        <f>SUM(F8:H8)</f>
        <v>3936</v>
      </c>
      <c r="R8" s="919">
        <v>3512</v>
      </c>
      <c r="S8" s="919">
        <v>4647</v>
      </c>
      <c r="T8" s="919">
        <v>4237</v>
      </c>
      <c r="U8" s="920"/>
    </row>
    <row r="9" spans="1:21" s="899" customFormat="1" ht="10.5" customHeight="1">
      <c r="A9" s="2308" t="s">
        <v>243</v>
      </c>
      <c r="B9" s="2308"/>
      <c r="C9" s="2308"/>
      <c r="D9" s="918" t="s">
        <v>240</v>
      </c>
      <c r="E9" s="918"/>
      <c r="F9" s="1752">
        <v>30</v>
      </c>
      <c r="G9" s="1605">
        <v>26</v>
      </c>
      <c r="H9" s="1605">
        <v>105</v>
      </c>
      <c r="I9" s="919">
        <v>99</v>
      </c>
      <c r="J9" s="919">
        <v>69</v>
      </c>
      <c r="K9" s="919">
        <v>20</v>
      </c>
      <c r="L9" s="919">
        <v>-241</v>
      </c>
      <c r="M9" s="919">
        <v>110</v>
      </c>
      <c r="N9" s="919">
        <v>-369</v>
      </c>
      <c r="O9" s="916"/>
      <c r="P9" s="917"/>
      <c r="Q9" s="1762">
        <f>SUM(F9:H9)</f>
        <v>161</v>
      </c>
      <c r="R9" s="919">
        <v>-152</v>
      </c>
      <c r="S9" s="919">
        <v>-53</v>
      </c>
      <c r="T9" s="919">
        <v>-191</v>
      </c>
      <c r="U9" s="916"/>
    </row>
    <row r="10" spans="1:21" s="899" customFormat="1" ht="10.5" customHeight="1">
      <c r="A10" s="2308" t="s">
        <v>569</v>
      </c>
      <c r="B10" s="2308"/>
      <c r="C10" s="2308"/>
      <c r="D10" s="918" t="s">
        <v>244</v>
      </c>
      <c r="E10" s="918"/>
      <c r="F10" s="1753">
        <f aca="true" t="shared" si="0" ref="F10:N10">SUM(F8:F9)</f>
        <v>1372</v>
      </c>
      <c r="G10" s="1606">
        <f t="shared" si="0"/>
        <v>1315</v>
      </c>
      <c r="H10" s="1606">
        <f t="shared" si="0"/>
        <v>1410</v>
      </c>
      <c r="I10" s="922">
        <f t="shared" si="0"/>
        <v>1234</v>
      </c>
      <c r="J10" s="922">
        <f t="shared" si="0"/>
        <v>1153</v>
      </c>
      <c r="K10" s="922">
        <f t="shared" si="0"/>
        <v>1055</v>
      </c>
      <c r="L10" s="922">
        <f t="shared" si="0"/>
        <v>1152</v>
      </c>
      <c r="M10" s="922">
        <f t="shared" si="0"/>
        <v>1027</v>
      </c>
      <c r="N10" s="922">
        <f t="shared" si="0"/>
        <v>1057</v>
      </c>
      <c r="O10" s="923"/>
      <c r="P10" s="917"/>
      <c r="Q10" s="1760">
        <f>SUM(Q8:Q9)</f>
        <v>4097</v>
      </c>
      <c r="R10" s="922">
        <f>SUM(R8:R9)</f>
        <v>3360</v>
      </c>
      <c r="S10" s="922">
        <f>SUM(S8:S9)</f>
        <v>4594</v>
      </c>
      <c r="T10" s="922">
        <f>SUM(T8:T9)</f>
        <v>4046</v>
      </c>
      <c r="U10" s="923"/>
    </row>
    <row r="11" spans="1:21" s="899" customFormat="1" ht="10.5" customHeight="1">
      <c r="A11" s="2308" t="s">
        <v>245</v>
      </c>
      <c r="B11" s="2308"/>
      <c r="C11" s="2308"/>
      <c r="D11" s="918" t="s">
        <v>246</v>
      </c>
      <c r="E11" s="918"/>
      <c r="F11" s="1753">
        <v>445504</v>
      </c>
      <c r="G11" s="1606">
        <v>445658</v>
      </c>
      <c r="H11" s="1606">
        <v>442852</v>
      </c>
      <c r="I11" s="922">
        <v>438556</v>
      </c>
      <c r="J11" s="922">
        <v>416385</v>
      </c>
      <c r="K11" s="922">
        <v>400577</v>
      </c>
      <c r="L11" s="922">
        <v>398311</v>
      </c>
      <c r="M11" s="922">
        <v>395750</v>
      </c>
      <c r="N11" s="922">
        <v>395328</v>
      </c>
      <c r="O11" s="924"/>
      <c r="P11" s="925"/>
      <c r="Q11" s="1753">
        <v>444660</v>
      </c>
      <c r="R11" s="1711">
        <v>405139</v>
      </c>
      <c r="S11" s="922">
        <v>413563</v>
      </c>
      <c r="T11" s="922">
        <v>395919</v>
      </c>
      <c r="U11" s="924"/>
    </row>
    <row r="12" spans="1:21" s="899" customFormat="1" ht="10.5" customHeight="1">
      <c r="A12" s="2308" t="s">
        <v>247</v>
      </c>
      <c r="B12" s="2308"/>
      <c r="C12" s="2308"/>
      <c r="D12" s="918" t="s">
        <v>248</v>
      </c>
      <c r="E12" s="918"/>
      <c r="F12" s="1754">
        <v>3.01</v>
      </c>
      <c r="G12" s="1607">
        <v>2.89</v>
      </c>
      <c r="H12" s="1607">
        <v>2.95</v>
      </c>
      <c r="I12" s="926">
        <v>2.59</v>
      </c>
      <c r="J12" s="926">
        <v>2.6</v>
      </c>
      <c r="K12" s="926">
        <v>2.59</v>
      </c>
      <c r="L12" s="926">
        <v>3.5</v>
      </c>
      <c r="M12" s="926">
        <v>2.32</v>
      </c>
      <c r="N12" s="926">
        <v>3.61</v>
      </c>
      <c r="O12" s="920"/>
      <c r="P12" s="925"/>
      <c r="Q12" s="1763">
        <v>8.85</v>
      </c>
      <c r="R12" s="1712">
        <v>8.67</v>
      </c>
      <c r="S12" s="926">
        <v>11.24</v>
      </c>
      <c r="T12" s="926">
        <v>10.7</v>
      </c>
      <c r="U12" s="920"/>
    </row>
    <row r="13" spans="1:21" s="899" customFormat="1" ht="10.5" customHeight="1">
      <c r="A13" s="2309" t="s">
        <v>570</v>
      </c>
      <c r="B13" s="2309"/>
      <c r="C13" s="2309"/>
      <c r="D13" s="927" t="s">
        <v>249</v>
      </c>
      <c r="E13" s="927"/>
      <c r="F13" s="1755">
        <v>3.08</v>
      </c>
      <c r="G13" s="1608">
        <v>2.95</v>
      </c>
      <c r="H13" s="1608">
        <v>3.18</v>
      </c>
      <c r="I13" s="928">
        <v>2.81</v>
      </c>
      <c r="J13" s="928">
        <v>2.77</v>
      </c>
      <c r="K13" s="928">
        <v>2.64</v>
      </c>
      <c r="L13" s="928">
        <v>2.89</v>
      </c>
      <c r="M13" s="928">
        <v>2.6</v>
      </c>
      <c r="N13" s="928">
        <v>2.67</v>
      </c>
      <c r="O13" s="929"/>
      <c r="P13" s="925"/>
      <c r="Q13" s="1764">
        <v>9.21</v>
      </c>
      <c r="R13" s="1713">
        <v>8.29</v>
      </c>
      <c r="S13" s="928">
        <v>11.11</v>
      </c>
      <c r="T13" s="928">
        <v>10.22</v>
      </c>
      <c r="U13" s="929"/>
    </row>
    <row r="14" spans="1:21" s="899" customFormat="1" ht="10.5" customHeight="1">
      <c r="A14" s="2310" t="s">
        <v>250</v>
      </c>
      <c r="B14" s="2310"/>
      <c r="C14" s="2310"/>
      <c r="D14" s="901" t="s">
        <v>240</v>
      </c>
      <c r="E14" s="901"/>
      <c r="F14" s="1756"/>
      <c r="G14" s="1609"/>
      <c r="H14" s="1609"/>
      <c r="I14" s="921" t="s">
        <v>240</v>
      </c>
      <c r="J14" s="921" t="s">
        <v>240</v>
      </c>
      <c r="K14" s="921" t="s">
        <v>240</v>
      </c>
      <c r="L14" s="921" t="s">
        <v>240</v>
      </c>
      <c r="M14" s="921" t="s">
        <v>240</v>
      </c>
      <c r="N14" s="921" t="s">
        <v>240</v>
      </c>
      <c r="O14" s="930"/>
      <c r="P14" s="917"/>
      <c r="Q14" s="1759" t="s">
        <v>240</v>
      </c>
      <c r="R14" s="1714" t="s">
        <v>240</v>
      </c>
      <c r="S14" s="921" t="s">
        <v>240</v>
      </c>
      <c r="T14" s="921" t="s">
        <v>240</v>
      </c>
      <c r="U14" s="920"/>
    </row>
    <row r="15" spans="1:21" s="899" customFormat="1" ht="10.5" customHeight="1">
      <c r="A15" s="2308" t="s">
        <v>251</v>
      </c>
      <c r="B15" s="2308"/>
      <c r="C15" s="2308"/>
      <c r="D15" s="918" t="s">
        <v>252</v>
      </c>
      <c r="E15" s="918"/>
      <c r="F15" s="1752">
        <v>4547</v>
      </c>
      <c r="G15" s="1605">
        <v>4376</v>
      </c>
      <c r="H15" s="1605">
        <v>4459</v>
      </c>
      <c r="I15" s="919">
        <v>4269</v>
      </c>
      <c r="J15" s="919">
        <v>4104</v>
      </c>
      <c r="K15" s="919">
        <v>3698</v>
      </c>
      <c r="L15" s="919">
        <v>4209</v>
      </c>
      <c r="M15" s="919">
        <v>3681</v>
      </c>
      <c r="N15" s="919">
        <v>4136</v>
      </c>
      <c r="O15" s="920"/>
      <c r="P15" s="917"/>
      <c r="Q15" s="1762">
        <f>SUM(F15:H15)</f>
        <v>13382</v>
      </c>
      <c r="R15" s="1715">
        <v>12011</v>
      </c>
      <c r="S15" s="919">
        <v>16280</v>
      </c>
      <c r="T15" s="919">
        <v>15035</v>
      </c>
      <c r="U15" s="920"/>
    </row>
    <row r="16" spans="1:21" s="899" customFormat="1" ht="10.5" customHeight="1">
      <c r="A16" s="2313" t="s">
        <v>518</v>
      </c>
      <c r="B16" s="2313"/>
      <c r="C16" s="2313"/>
      <c r="D16" s="901" t="s">
        <v>240</v>
      </c>
      <c r="E16" s="901"/>
      <c r="F16" s="1756"/>
      <c r="G16" s="1609"/>
      <c r="H16" s="1609"/>
      <c r="I16" s="921" t="s">
        <v>240</v>
      </c>
      <c r="J16" s="921" t="s">
        <v>240</v>
      </c>
      <c r="K16" s="921" t="s">
        <v>240</v>
      </c>
      <c r="L16" s="921" t="s">
        <v>240</v>
      </c>
      <c r="M16" s="921" t="s">
        <v>240</v>
      </c>
      <c r="N16" s="921" t="s">
        <v>240</v>
      </c>
      <c r="O16" s="920"/>
      <c r="P16" s="917"/>
      <c r="Q16" s="1759" t="s">
        <v>240</v>
      </c>
      <c r="R16" s="1714" t="s">
        <v>240</v>
      </c>
      <c r="S16" s="921" t="s">
        <v>240</v>
      </c>
      <c r="T16" s="921" t="s">
        <v>240</v>
      </c>
      <c r="U16" s="920"/>
    </row>
    <row r="17" spans="1:21" s="899" customFormat="1" ht="10.5" customHeight="1">
      <c r="A17" s="931"/>
      <c r="B17" s="2308" t="s">
        <v>519</v>
      </c>
      <c r="C17" s="2308"/>
      <c r="D17" s="918" t="s">
        <v>240</v>
      </c>
      <c r="E17" s="918"/>
      <c r="F17" s="1752">
        <v>-12</v>
      </c>
      <c r="G17" s="1605">
        <v>-15</v>
      </c>
      <c r="H17" s="1605">
        <v>-27</v>
      </c>
      <c r="I17" s="919">
        <v>-22</v>
      </c>
      <c r="J17" s="919">
        <v>9</v>
      </c>
      <c r="K17" s="919">
        <v>7</v>
      </c>
      <c r="L17" s="919">
        <v>-299</v>
      </c>
      <c r="M17" s="919">
        <v>3</v>
      </c>
      <c r="N17" s="919">
        <v>-459</v>
      </c>
      <c r="O17" s="920"/>
      <c r="P17" s="917"/>
      <c r="Q17" s="1762">
        <f>SUM(F17:H17)</f>
        <v>-54</v>
      </c>
      <c r="R17" s="1715">
        <v>-283</v>
      </c>
      <c r="S17" s="919">
        <v>-305</v>
      </c>
      <c r="T17" s="919">
        <v>-505</v>
      </c>
      <c r="U17" s="920"/>
    </row>
    <row r="18" spans="1:21" s="899" customFormat="1" ht="10.5" customHeight="1">
      <c r="A18" s="932"/>
      <c r="B18" s="2312" t="s">
        <v>255</v>
      </c>
      <c r="C18" s="2312"/>
      <c r="D18" s="918" t="s">
        <v>240</v>
      </c>
      <c r="E18" s="918"/>
      <c r="F18" s="1756">
        <v>44</v>
      </c>
      <c r="G18" s="1609">
        <v>53</v>
      </c>
      <c r="H18" s="1609">
        <v>153</v>
      </c>
      <c r="I18" s="921">
        <v>38</v>
      </c>
      <c r="J18" s="921">
        <v>21</v>
      </c>
      <c r="K18" s="921">
        <v>123</v>
      </c>
      <c r="L18" s="921">
        <v>118</v>
      </c>
      <c r="M18" s="921">
        <v>97</v>
      </c>
      <c r="N18" s="921">
        <v>142</v>
      </c>
      <c r="O18" s="920"/>
      <c r="P18" s="917"/>
      <c r="Q18" s="1759">
        <f>SUM(F18:H18)</f>
        <v>250</v>
      </c>
      <c r="R18" s="1714">
        <v>262</v>
      </c>
      <c r="S18" s="921">
        <v>300</v>
      </c>
      <c r="T18" s="921">
        <v>474</v>
      </c>
      <c r="U18" s="920"/>
    </row>
    <row r="19" spans="1:21" s="899" customFormat="1" ht="10.5" customHeight="1">
      <c r="A19" s="2308" t="s">
        <v>828</v>
      </c>
      <c r="B19" s="2308"/>
      <c r="C19" s="2308"/>
      <c r="D19" s="918" t="s">
        <v>256</v>
      </c>
      <c r="E19" s="918"/>
      <c r="F19" s="1753">
        <f>SUM(F15:F18)</f>
        <v>4579</v>
      </c>
      <c r="G19" s="1606">
        <f>SUM(G15:G18)</f>
        <v>4414</v>
      </c>
      <c r="H19" s="1606">
        <f aca="true" t="shared" si="1" ref="H19:N19">SUM(H15:H18)</f>
        <v>4585</v>
      </c>
      <c r="I19" s="1606">
        <f t="shared" si="1"/>
        <v>4285</v>
      </c>
      <c r="J19" s="1606">
        <f t="shared" si="1"/>
        <v>4134</v>
      </c>
      <c r="K19" s="1606">
        <f t="shared" si="1"/>
        <v>3828</v>
      </c>
      <c r="L19" s="1606">
        <f t="shared" si="1"/>
        <v>4028</v>
      </c>
      <c r="M19" s="1606">
        <f t="shared" si="1"/>
        <v>3781</v>
      </c>
      <c r="N19" s="1606">
        <f t="shared" si="1"/>
        <v>3819</v>
      </c>
      <c r="O19" s="923"/>
      <c r="P19" s="917"/>
      <c r="Q19" s="1760">
        <f>SUM(Q15:Q18)</f>
        <v>13578</v>
      </c>
      <c r="R19" s="1711">
        <f>SUM(R15:R18)</f>
        <v>11990</v>
      </c>
      <c r="S19" s="1711">
        <f>SUM(S15:S18)</f>
        <v>16275</v>
      </c>
      <c r="T19" s="1711">
        <f>SUM(T15:T18)</f>
        <v>15004</v>
      </c>
      <c r="U19" s="923"/>
    </row>
    <row r="20" spans="1:21" s="899" customFormat="1" ht="10.5" customHeight="1">
      <c r="A20" s="2308" t="s">
        <v>257</v>
      </c>
      <c r="B20" s="2308"/>
      <c r="C20" s="2308"/>
      <c r="D20" s="918" t="s">
        <v>258</v>
      </c>
      <c r="E20" s="918"/>
      <c r="F20" s="1752">
        <v>2572</v>
      </c>
      <c r="G20" s="1605">
        <v>2517</v>
      </c>
      <c r="H20" s="1605">
        <v>2578</v>
      </c>
      <c r="I20" s="919">
        <v>2570</v>
      </c>
      <c r="J20" s="919">
        <v>2452</v>
      </c>
      <c r="K20" s="919">
        <v>2275</v>
      </c>
      <c r="L20" s="919">
        <v>2274</v>
      </c>
      <c r="M20" s="919">
        <v>2347</v>
      </c>
      <c r="N20" s="919">
        <v>2218</v>
      </c>
      <c r="O20" s="920"/>
      <c r="P20" s="917"/>
      <c r="Q20" s="1762">
        <f>SUM(F20:H20)</f>
        <v>7667</v>
      </c>
      <c r="R20" s="1715">
        <v>7001</v>
      </c>
      <c r="S20" s="919">
        <v>9571</v>
      </c>
      <c r="T20" s="919">
        <v>8971</v>
      </c>
      <c r="U20" s="920"/>
    </row>
    <row r="21" spans="1:21" s="899" customFormat="1" ht="10.5" customHeight="1">
      <c r="A21" s="2313" t="s">
        <v>518</v>
      </c>
      <c r="B21" s="2313"/>
      <c r="C21" s="2313"/>
      <c r="D21" s="901" t="s">
        <v>240</v>
      </c>
      <c r="E21" s="901"/>
      <c r="F21" s="1756"/>
      <c r="G21" s="1609"/>
      <c r="H21" s="1609"/>
      <c r="I21" s="921"/>
      <c r="J21" s="921"/>
      <c r="K21" s="921"/>
      <c r="L21" s="921"/>
      <c r="M21" s="921"/>
      <c r="N21" s="921"/>
      <c r="O21" s="920"/>
      <c r="P21" s="917"/>
      <c r="Q21" s="1759"/>
      <c r="R21" s="1714"/>
      <c r="S21" s="921"/>
      <c r="T21" s="921"/>
      <c r="U21" s="920"/>
    </row>
    <row r="22" spans="1:21" s="899" customFormat="1" ht="10.5" customHeight="1">
      <c r="A22" s="931"/>
      <c r="B22" s="2308" t="s">
        <v>519</v>
      </c>
      <c r="C22" s="2308"/>
      <c r="D22" s="918" t="s">
        <v>240</v>
      </c>
      <c r="E22" s="918"/>
      <c r="F22" s="1752">
        <v>-52</v>
      </c>
      <c r="G22" s="1605">
        <v>-50</v>
      </c>
      <c r="H22" s="1605">
        <v>-49</v>
      </c>
      <c r="I22" s="921">
        <v>-150</v>
      </c>
      <c r="J22" s="921">
        <v>-84</v>
      </c>
      <c r="K22" s="921">
        <v>-19</v>
      </c>
      <c r="L22" s="921">
        <v>-6</v>
      </c>
      <c r="M22" s="921">
        <v>-147</v>
      </c>
      <c r="N22" s="921">
        <v>-10</v>
      </c>
      <c r="O22" s="920"/>
      <c r="P22" s="917"/>
      <c r="Q22" s="1759">
        <f>SUM(F22:H22)</f>
        <v>-151</v>
      </c>
      <c r="R22" s="1714">
        <v>-109</v>
      </c>
      <c r="S22" s="921">
        <v>-259</v>
      </c>
      <c r="T22" s="921">
        <v>-262</v>
      </c>
      <c r="U22" s="920"/>
    </row>
    <row r="23" spans="1:21" s="899" customFormat="1" ht="10.5" customHeight="1">
      <c r="A23" s="2308" t="s">
        <v>571</v>
      </c>
      <c r="B23" s="2308"/>
      <c r="C23" s="2308"/>
      <c r="D23" s="918" t="s">
        <v>259</v>
      </c>
      <c r="E23" s="918"/>
      <c r="F23" s="1753">
        <f>SUM(F20:F22)</f>
        <v>2520</v>
      </c>
      <c r="G23" s="1606">
        <f>SUM(G20:G22)</f>
        <v>2467</v>
      </c>
      <c r="H23" s="1606">
        <f aca="true" t="shared" si="2" ref="H23:N23">SUM(H20:H22)</f>
        <v>2529</v>
      </c>
      <c r="I23" s="1606">
        <f t="shared" si="2"/>
        <v>2420</v>
      </c>
      <c r="J23" s="1606">
        <f t="shared" si="2"/>
        <v>2368</v>
      </c>
      <c r="K23" s="1606">
        <f t="shared" si="2"/>
        <v>2256</v>
      </c>
      <c r="L23" s="1606">
        <f t="shared" si="2"/>
        <v>2268</v>
      </c>
      <c r="M23" s="1606">
        <f t="shared" si="2"/>
        <v>2200</v>
      </c>
      <c r="N23" s="1606">
        <f t="shared" si="2"/>
        <v>2208</v>
      </c>
      <c r="O23" s="923"/>
      <c r="P23" s="917"/>
      <c r="Q23" s="1760">
        <f>SUM(Q20:Q22)</f>
        <v>7516</v>
      </c>
      <c r="R23" s="1711">
        <f>SUM(R20:R22)</f>
        <v>6892</v>
      </c>
      <c r="S23" s="922">
        <f>SUM(S20:S22)</f>
        <v>9312</v>
      </c>
      <c r="T23" s="922">
        <f>SUM(T20:T22)</f>
        <v>8709</v>
      </c>
      <c r="U23" s="923"/>
    </row>
    <row r="24" spans="1:21" s="899" customFormat="1" ht="10.5" customHeight="1">
      <c r="A24" s="2308" t="s">
        <v>254</v>
      </c>
      <c r="B24" s="2308"/>
      <c r="C24" s="2308"/>
      <c r="D24" s="918" t="s">
        <v>260</v>
      </c>
      <c r="E24" s="918"/>
      <c r="F24" s="1757">
        <v>0.566</v>
      </c>
      <c r="G24" s="1610">
        <v>0.575</v>
      </c>
      <c r="H24" s="1610">
        <v>0.578</v>
      </c>
      <c r="I24" s="1556">
        <v>0.602</v>
      </c>
      <c r="J24" s="1556">
        <v>0.597</v>
      </c>
      <c r="K24" s="1556">
        <v>0.615</v>
      </c>
      <c r="L24" s="1556">
        <v>0.54</v>
      </c>
      <c r="M24" s="1556">
        <v>0.638</v>
      </c>
      <c r="N24" s="1556">
        <v>0.536</v>
      </c>
      <c r="O24" s="930"/>
      <c r="P24" s="933"/>
      <c r="Q24" s="1765">
        <v>0.573</v>
      </c>
      <c r="R24" s="1716">
        <v>0.583</v>
      </c>
      <c r="S24" s="1556">
        <v>0.588</v>
      </c>
      <c r="T24" s="1556">
        <v>0.597</v>
      </c>
      <c r="U24" s="930"/>
    </row>
    <row r="25" spans="1:21" s="899" customFormat="1" ht="10.5" customHeight="1">
      <c r="A25" s="2309" t="s">
        <v>572</v>
      </c>
      <c r="B25" s="2309"/>
      <c r="C25" s="2309"/>
      <c r="D25" s="927" t="s">
        <v>261</v>
      </c>
      <c r="E25" s="927"/>
      <c r="F25" s="1758">
        <v>0.55</v>
      </c>
      <c r="G25" s="1611">
        <v>0.559</v>
      </c>
      <c r="H25" s="1611">
        <v>0.551</v>
      </c>
      <c r="I25" s="1557">
        <v>0.565</v>
      </c>
      <c r="J25" s="1557">
        <v>0.573</v>
      </c>
      <c r="K25" s="1557">
        <v>0.589</v>
      </c>
      <c r="L25" s="1557">
        <v>0.563</v>
      </c>
      <c r="M25" s="1557">
        <v>0.582</v>
      </c>
      <c r="N25" s="1557">
        <v>0.578</v>
      </c>
      <c r="O25" s="934"/>
      <c r="P25" s="933"/>
      <c r="Q25" s="1766">
        <v>0.554</v>
      </c>
      <c r="R25" s="1717">
        <v>0.575</v>
      </c>
      <c r="S25" s="1557">
        <v>0.572</v>
      </c>
      <c r="T25" s="1557">
        <v>0.58</v>
      </c>
      <c r="U25" s="934"/>
    </row>
    <row r="26" spans="1:21" s="899" customFormat="1" ht="10.5" customHeight="1">
      <c r="A26" s="2310" t="s">
        <v>262</v>
      </c>
      <c r="B26" s="2310"/>
      <c r="C26" s="2310"/>
      <c r="D26" s="901" t="s">
        <v>240</v>
      </c>
      <c r="E26" s="901"/>
      <c r="F26" s="1759" t="s">
        <v>240</v>
      </c>
      <c r="G26" s="1612" t="s">
        <v>240</v>
      </c>
      <c r="H26" s="1612" t="s">
        <v>240</v>
      </c>
      <c r="I26" s="921" t="s">
        <v>240</v>
      </c>
      <c r="J26" s="921" t="s">
        <v>240</v>
      </c>
      <c r="K26" s="921" t="s">
        <v>240</v>
      </c>
      <c r="L26" s="921" t="s">
        <v>240</v>
      </c>
      <c r="M26" s="921" t="s">
        <v>240</v>
      </c>
      <c r="N26" s="921" t="s">
        <v>240</v>
      </c>
      <c r="O26" s="935" t="s">
        <v>240</v>
      </c>
      <c r="P26" s="936"/>
      <c r="Q26" s="1759" t="s">
        <v>240</v>
      </c>
      <c r="R26" s="1714" t="s">
        <v>240</v>
      </c>
      <c r="S26" s="921" t="s">
        <v>240</v>
      </c>
      <c r="T26" s="921" t="s">
        <v>240</v>
      </c>
      <c r="U26" s="935"/>
    </row>
    <row r="27" spans="1:21" s="899" customFormat="1" ht="10.5" customHeight="1">
      <c r="A27" s="2308" t="s">
        <v>263</v>
      </c>
      <c r="B27" s="2308"/>
      <c r="C27" s="2308"/>
      <c r="D27" s="918" t="s">
        <v>264</v>
      </c>
      <c r="E27" s="918"/>
      <c r="F27" s="1752">
        <v>589</v>
      </c>
      <c r="G27" s="1605">
        <v>591</v>
      </c>
      <c r="H27" s="1605">
        <v>574</v>
      </c>
      <c r="I27" s="919">
        <v>569</v>
      </c>
      <c r="J27" s="919">
        <v>551</v>
      </c>
      <c r="K27" s="919">
        <v>508</v>
      </c>
      <c r="L27" s="919">
        <v>493</v>
      </c>
      <c r="M27" s="919">
        <v>478</v>
      </c>
      <c r="N27" s="919">
        <v>478</v>
      </c>
      <c r="O27" s="920"/>
      <c r="P27" s="917"/>
      <c r="Q27" s="1762">
        <f>SUM(F27:H27)</f>
        <v>1754</v>
      </c>
      <c r="R27" s="1715">
        <v>1552</v>
      </c>
      <c r="S27" s="919">
        <v>2121</v>
      </c>
      <c r="T27" s="919">
        <v>1879</v>
      </c>
      <c r="U27" s="920"/>
    </row>
    <row r="28" spans="1:21" s="899" customFormat="1" ht="10.5" customHeight="1">
      <c r="A28" s="2312" t="s">
        <v>265</v>
      </c>
      <c r="B28" s="2312"/>
      <c r="C28" s="2312"/>
      <c r="D28" s="937" t="s">
        <v>266</v>
      </c>
      <c r="E28" s="918"/>
      <c r="F28" s="1757">
        <v>0.439</v>
      </c>
      <c r="G28" s="1610">
        <v>0.458</v>
      </c>
      <c r="H28" s="1610">
        <v>0.44</v>
      </c>
      <c r="I28" s="1558">
        <v>0.501</v>
      </c>
      <c r="J28" s="1558">
        <v>0.509</v>
      </c>
      <c r="K28" s="1558">
        <v>0.49</v>
      </c>
      <c r="L28" s="1558">
        <v>0.354</v>
      </c>
      <c r="M28" s="1558">
        <v>0.522</v>
      </c>
      <c r="N28" s="1558">
        <v>0.335</v>
      </c>
      <c r="O28" s="920"/>
      <c r="P28" s="933"/>
      <c r="Q28" s="1767">
        <v>0.446</v>
      </c>
      <c r="R28" s="1718">
        <v>0.442</v>
      </c>
      <c r="S28" s="1559">
        <v>0.456</v>
      </c>
      <c r="T28" s="1559">
        <v>0.443</v>
      </c>
      <c r="U28" s="920"/>
    </row>
    <row r="29" spans="1:21" s="899" customFormat="1" ht="10.5" customHeight="1">
      <c r="A29" s="2309" t="s">
        <v>573</v>
      </c>
      <c r="B29" s="2309"/>
      <c r="C29" s="2309"/>
      <c r="D29" s="927" t="s">
        <v>267</v>
      </c>
      <c r="E29" s="927"/>
      <c r="F29" s="1758">
        <v>0.43</v>
      </c>
      <c r="G29" s="1611">
        <v>0.449</v>
      </c>
      <c r="H29" s="1611">
        <v>0.407</v>
      </c>
      <c r="I29" s="1557">
        <v>0.461</v>
      </c>
      <c r="J29" s="1557">
        <v>0.478</v>
      </c>
      <c r="K29" s="1557">
        <v>0.481</v>
      </c>
      <c r="L29" s="1557">
        <v>0.428</v>
      </c>
      <c r="M29" s="1557">
        <v>0.466</v>
      </c>
      <c r="N29" s="1557">
        <v>0.452</v>
      </c>
      <c r="O29" s="934"/>
      <c r="P29" s="933"/>
      <c r="Q29" s="1768">
        <v>0.428</v>
      </c>
      <c r="R29" s="1719">
        <v>0.462</v>
      </c>
      <c r="S29" s="1560">
        <v>0.462</v>
      </c>
      <c r="T29" s="1560">
        <v>0.464</v>
      </c>
      <c r="U29" s="934"/>
    </row>
    <row r="30" spans="1:21" s="899" customFormat="1" ht="19.5" customHeight="1">
      <c r="A30" s="2320" t="s">
        <v>810</v>
      </c>
      <c r="B30" s="2310"/>
      <c r="C30" s="2310"/>
      <c r="D30" s="901" t="s">
        <v>240</v>
      </c>
      <c r="E30" s="901"/>
      <c r="F30" s="1759" t="s">
        <v>240</v>
      </c>
      <c r="G30" s="1612" t="s">
        <v>240</v>
      </c>
      <c r="H30" s="1612" t="s">
        <v>240</v>
      </c>
      <c r="I30" s="921" t="s">
        <v>240</v>
      </c>
      <c r="J30" s="921" t="s">
        <v>240</v>
      </c>
      <c r="K30" s="921" t="s">
        <v>240</v>
      </c>
      <c r="L30" s="921" t="s">
        <v>240</v>
      </c>
      <c r="M30" s="921" t="s">
        <v>240</v>
      </c>
      <c r="N30" s="921" t="s">
        <v>240</v>
      </c>
      <c r="O30" s="935" t="s">
        <v>240</v>
      </c>
      <c r="P30" s="936"/>
      <c r="Q30" s="1759" t="s">
        <v>240</v>
      </c>
      <c r="R30" s="1714" t="s">
        <v>240</v>
      </c>
      <c r="S30" s="921" t="s">
        <v>240</v>
      </c>
      <c r="T30" s="921" t="s">
        <v>240</v>
      </c>
      <c r="U30" s="935"/>
    </row>
    <row r="31" spans="1:21" s="899" customFormat="1" ht="10.5" customHeight="1">
      <c r="A31" s="2308" t="s">
        <v>253</v>
      </c>
      <c r="B31" s="2308"/>
      <c r="C31" s="2308"/>
      <c r="D31" s="918" t="s">
        <v>268</v>
      </c>
      <c r="E31" s="918"/>
      <c r="F31" s="1752">
        <v>31836</v>
      </c>
      <c r="G31" s="1605">
        <v>31017</v>
      </c>
      <c r="H31" s="1605">
        <v>29677</v>
      </c>
      <c r="I31" s="919">
        <v>28471</v>
      </c>
      <c r="J31" s="919">
        <v>26447</v>
      </c>
      <c r="K31" s="919">
        <v>23932</v>
      </c>
      <c r="L31" s="919">
        <v>22674</v>
      </c>
      <c r="M31" s="919">
        <v>21763</v>
      </c>
      <c r="N31" s="919">
        <v>21198</v>
      </c>
      <c r="O31" s="920"/>
      <c r="P31" s="917"/>
      <c r="Q31" s="1769" t="s">
        <v>840</v>
      </c>
      <c r="R31" s="1715">
        <v>24356</v>
      </c>
      <c r="S31" s="919">
        <v>25393</v>
      </c>
      <c r="T31" s="919">
        <v>21275</v>
      </c>
      <c r="U31" s="920"/>
    </row>
    <row r="32" spans="1:21" s="899" customFormat="1" ht="19.5" customHeight="1">
      <c r="A32" s="2318" t="s">
        <v>811</v>
      </c>
      <c r="B32" s="2312"/>
      <c r="C32" s="2312"/>
      <c r="D32" s="937" t="s">
        <v>269</v>
      </c>
      <c r="E32" s="1528" t="s">
        <v>33</v>
      </c>
      <c r="F32" s="1757">
        <v>0.167</v>
      </c>
      <c r="G32" s="1610">
        <v>0.17</v>
      </c>
      <c r="H32" s="1610">
        <v>0.174</v>
      </c>
      <c r="I32" s="1558">
        <v>0.158</v>
      </c>
      <c r="J32" s="1558">
        <v>0.163</v>
      </c>
      <c r="K32" s="1558">
        <v>0.177</v>
      </c>
      <c r="L32" s="1558">
        <v>0.244</v>
      </c>
      <c r="M32" s="1558">
        <v>0.168</v>
      </c>
      <c r="N32" s="1558">
        <v>0.268</v>
      </c>
      <c r="O32" s="920"/>
      <c r="P32" s="933"/>
      <c r="Q32" s="1767">
        <v>0.171</v>
      </c>
      <c r="R32" s="1718">
        <v>0.193</v>
      </c>
      <c r="S32" s="1559">
        <v>0.183</v>
      </c>
      <c r="T32" s="1559">
        <v>0.199</v>
      </c>
      <c r="U32" s="920"/>
    </row>
    <row r="33" spans="1:21" s="899" customFormat="1" ht="19.5" customHeight="1">
      <c r="A33" s="2319" t="s">
        <v>736</v>
      </c>
      <c r="B33" s="2309"/>
      <c r="C33" s="2309"/>
      <c r="D33" s="927" t="s">
        <v>270</v>
      </c>
      <c r="E33" s="1529" t="s">
        <v>33</v>
      </c>
      <c r="F33" s="1758">
        <v>0.171</v>
      </c>
      <c r="G33" s="1611">
        <v>0.174</v>
      </c>
      <c r="H33" s="1611">
        <v>0.188</v>
      </c>
      <c r="I33" s="1557">
        <v>0.172</v>
      </c>
      <c r="J33" s="1557">
        <v>0.173</v>
      </c>
      <c r="K33" s="1557">
        <v>0.181</v>
      </c>
      <c r="L33" s="1557">
        <v>0.201</v>
      </c>
      <c r="M33" s="1557">
        <v>0.188</v>
      </c>
      <c r="N33" s="1557">
        <v>0.198</v>
      </c>
      <c r="O33" s="934"/>
      <c r="P33" s="933"/>
      <c r="Q33" s="1768">
        <v>0.178</v>
      </c>
      <c r="R33" s="1719">
        <v>0.184</v>
      </c>
      <c r="S33" s="1560">
        <v>0.181</v>
      </c>
      <c r="T33" s="1560">
        <v>0.19</v>
      </c>
      <c r="U33" s="934"/>
    </row>
    <row r="34" spans="1:21" s="899" customFormat="1" ht="10.5" customHeight="1">
      <c r="A34" s="2310" t="s">
        <v>271</v>
      </c>
      <c r="B34" s="2310"/>
      <c r="C34" s="2310"/>
      <c r="D34" s="901" t="s">
        <v>240</v>
      </c>
      <c r="E34" s="901"/>
      <c r="F34" s="1759" t="s">
        <v>240</v>
      </c>
      <c r="G34" s="1612" t="s">
        <v>240</v>
      </c>
      <c r="H34" s="1612" t="s">
        <v>240</v>
      </c>
      <c r="I34" s="921" t="s">
        <v>240</v>
      </c>
      <c r="J34" s="921" t="s">
        <v>240</v>
      </c>
      <c r="K34" s="921" t="s">
        <v>240</v>
      </c>
      <c r="L34" s="921" t="s">
        <v>240</v>
      </c>
      <c r="M34" s="921" t="s">
        <v>240</v>
      </c>
      <c r="N34" s="921" t="s">
        <v>240</v>
      </c>
      <c r="O34" s="935" t="s">
        <v>240</v>
      </c>
      <c r="P34" s="936"/>
      <c r="Q34" s="1759" t="s">
        <v>240</v>
      </c>
      <c r="R34" s="1714" t="s">
        <v>240</v>
      </c>
      <c r="S34" s="921" t="s">
        <v>240</v>
      </c>
      <c r="T34" s="921" t="s">
        <v>240</v>
      </c>
      <c r="U34" s="935"/>
    </row>
    <row r="35" spans="1:21" s="899" customFormat="1" ht="10.5" customHeight="1">
      <c r="A35" s="2308" t="s">
        <v>272</v>
      </c>
      <c r="B35" s="2308"/>
      <c r="C35" s="2308"/>
      <c r="D35" s="918" t="s">
        <v>273</v>
      </c>
      <c r="E35" s="918"/>
      <c r="F35" s="1752">
        <v>1734</v>
      </c>
      <c r="G35" s="1605">
        <v>1647</v>
      </c>
      <c r="H35" s="1605">
        <v>1728</v>
      </c>
      <c r="I35" s="919">
        <v>1470</v>
      </c>
      <c r="J35" s="919">
        <v>1443</v>
      </c>
      <c r="K35" s="919">
        <v>1244</v>
      </c>
      <c r="L35" s="919">
        <v>1723</v>
      </c>
      <c r="M35" s="919">
        <v>1112</v>
      </c>
      <c r="N35" s="919">
        <v>1675</v>
      </c>
      <c r="O35" s="920"/>
      <c r="P35" s="917"/>
      <c r="Q35" s="1762">
        <f>SUM(F35:H35)</f>
        <v>5109</v>
      </c>
      <c r="R35" s="1715">
        <v>4410</v>
      </c>
      <c r="S35" s="919">
        <v>5880</v>
      </c>
      <c r="T35" s="919">
        <v>5013</v>
      </c>
      <c r="U35" s="920"/>
    </row>
    <row r="36" spans="1:21" s="899" customFormat="1" ht="10.5" customHeight="1">
      <c r="A36" s="2308" t="s">
        <v>274</v>
      </c>
      <c r="B36" s="2308"/>
      <c r="C36" s="2308"/>
      <c r="D36" s="918"/>
      <c r="E36" s="918"/>
      <c r="F36" s="1752">
        <v>40</v>
      </c>
      <c r="G36" s="1605">
        <v>35</v>
      </c>
      <c r="H36" s="1605">
        <v>22</v>
      </c>
      <c r="I36" s="921">
        <v>145</v>
      </c>
      <c r="J36" s="921">
        <v>93</v>
      </c>
      <c r="K36" s="921">
        <v>26</v>
      </c>
      <c r="L36" s="921">
        <v>-293</v>
      </c>
      <c r="M36" s="921">
        <v>150</v>
      </c>
      <c r="N36" s="921">
        <v>-409</v>
      </c>
      <c r="O36" s="920"/>
      <c r="P36" s="917"/>
      <c r="Q36" s="1759">
        <f>SUM(F36:H36)</f>
        <v>97</v>
      </c>
      <c r="R36" s="1714">
        <v>-174</v>
      </c>
      <c r="S36" s="921">
        <v>-29</v>
      </c>
      <c r="T36" s="921">
        <v>-94</v>
      </c>
      <c r="U36" s="920"/>
    </row>
    <row r="37" spans="1:21" s="899" customFormat="1" ht="10.5" customHeight="1">
      <c r="A37" s="2312" t="s">
        <v>574</v>
      </c>
      <c r="B37" s="2312"/>
      <c r="C37" s="2312"/>
      <c r="D37" s="937" t="s">
        <v>275</v>
      </c>
      <c r="E37" s="918"/>
      <c r="F37" s="1760">
        <f>SUM(F35:F36)</f>
        <v>1774</v>
      </c>
      <c r="G37" s="1613">
        <f>SUM(G35:G36)</f>
        <v>1682</v>
      </c>
      <c r="H37" s="1613">
        <f aca="true" t="shared" si="3" ref="H37:N37">SUM(H35:H36)</f>
        <v>1750</v>
      </c>
      <c r="I37" s="1613">
        <f t="shared" si="3"/>
        <v>1615</v>
      </c>
      <c r="J37" s="1613">
        <f t="shared" si="3"/>
        <v>1536</v>
      </c>
      <c r="K37" s="1613">
        <f t="shared" si="3"/>
        <v>1270</v>
      </c>
      <c r="L37" s="1613">
        <f t="shared" si="3"/>
        <v>1430</v>
      </c>
      <c r="M37" s="1613">
        <f t="shared" si="3"/>
        <v>1262</v>
      </c>
      <c r="N37" s="1613">
        <f t="shared" si="3"/>
        <v>1266</v>
      </c>
      <c r="O37" s="923"/>
      <c r="P37" s="938"/>
      <c r="Q37" s="1760">
        <f>SUM(Q35:Q36)</f>
        <v>5206</v>
      </c>
      <c r="R37" s="1711">
        <f>SUM(R35:R36)</f>
        <v>4236</v>
      </c>
      <c r="S37" s="1711">
        <f>SUM(S35:S36)</f>
        <v>5851</v>
      </c>
      <c r="T37" s="1711">
        <f>SUM(T35:T36)</f>
        <v>4919</v>
      </c>
      <c r="U37" s="923"/>
    </row>
    <row r="38" spans="1:21" s="899" customFormat="1" ht="10.5" customHeight="1">
      <c r="A38" s="2308" t="s">
        <v>276</v>
      </c>
      <c r="B38" s="2308"/>
      <c r="C38" s="2308"/>
      <c r="D38" s="918" t="s">
        <v>277</v>
      </c>
      <c r="E38" s="918"/>
      <c r="F38" s="1761">
        <v>365</v>
      </c>
      <c r="G38" s="1614">
        <v>328</v>
      </c>
      <c r="H38" s="1614">
        <v>400</v>
      </c>
      <c r="I38" s="919">
        <v>306</v>
      </c>
      <c r="J38" s="919">
        <v>346</v>
      </c>
      <c r="K38" s="919">
        <v>194</v>
      </c>
      <c r="L38" s="919">
        <v>316</v>
      </c>
      <c r="M38" s="919">
        <v>181</v>
      </c>
      <c r="N38" s="919">
        <v>234</v>
      </c>
      <c r="O38" s="920"/>
      <c r="P38" s="917"/>
      <c r="Q38" s="1762">
        <f>SUM(F38:H38)</f>
        <v>1093</v>
      </c>
      <c r="R38" s="1715">
        <v>856</v>
      </c>
      <c r="S38" s="919">
        <v>1162</v>
      </c>
      <c r="T38" s="919">
        <v>718</v>
      </c>
      <c r="U38" s="920"/>
    </row>
    <row r="39" spans="1:21" s="899" customFormat="1" ht="10.5" customHeight="1">
      <c r="A39" s="2308" t="s">
        <v>278</v>
      </c>
      <c r="B39" s="2308"/>
      <c r="C39" s="2308"/>
      <c r="D39" s="918"/>
      <c r="E39" s="918"/>
      <c r="F39" s="1752">
        <v>10</v>
      </c>
      <c r="G39" s="1605">
        <v>9</v>
      </c>
      <c r="H39" s="1605">
        <v>-83</v>
      </c>
      <c r="I39" s="921">
        <v>46</v>
      </c>
      <c r="J39" s="921">
        <v>24</v>
      </c>
      <c r="K39" s="921">
        <v>6</v>
      </c>
      <c r="L39" s="921">
        <v>-52</v>
      </c>
      <c r="M39" s="921">
        <v>40</v>
      </c>
      <c r="N39" s="921">
        <v>-40</v>
      </c>
      <c r="O39" s="920"/>
      <c r="P39" s="917"/>
      <c r="Q39" s="1759">
        <f>SUM(F39:H39)</f>
        <v>-64</v>
      </c>
      <c r="R39" s="1714">
        <v>-22</v>
      </c>
      <c r="S39" s="921">
        <v>24</v>
      </c>
      <c r="T39" s="921">
        <v>97</v>
      </c>
      <c r="U39" s="920"/>
    </row>
    <row r="40" spans="1:21" s="899" customFormat="1" ht="10.5" customHeight="1">
      <c r="A40" s="2312" t="s">
        <v>575</v>
      </c>
      <c r="B40" s="2312"/>
      <c r="C40" s="2312"/>
      <c r="D40" s="937" t="s">
        <v>279</v>
      </c>
      <c r="E40" s="918"/>
      <c r="F40" s="1760">
        <f>SUM(F38:F39)</f>
        <v>375</v>
      </c>
      <c r="G40" s="1613">
        <f>SUM(G38:G39)</f>
        <v>337</v>
      </c>
      <c r="H40" s="1613">
        <f aca="true" t="shared" si="4" ref="H40:N40">SUM(H38:H39)</f>
        <v>317</v>
      </c>
      <c r="I40" s="1613">
        <f t="shared" si="4"/>
        <v>352</v>
      </c>
      <c r="J40" s="1613">
        <f t="shared" si="4"/>
        <v>370</v>
      </c>
      <c r="K40" s="1613">
        <f t="shared" si="4"/>
        <v>200</v>
      </c>
      <c r="L40" s="1613">
        <f t="shared" si="4"/>
        <v>264</v>
      </c>
      <c r="M40" s="1613">
        <f t="shared" si="4"/>
        <v>221</v>
      </c>
      <c r="N40" s="1613">
        <f t="shared" si="4"/>
        <v>194</v>
      </c>
      <c r="O40" s="923"/>
      <c r="P40" s="938"/>
      <c r="Q40" s="1760">
        <f>SUM(Q38:Q39)</f>
        <v>1029</v>
      </c>
      <c r="R40" s="1711">
        <f>SUM(R38:R39)</f>
        <v>834</v>
      </c>
      <c r="S40" s="1711">
        <f>SUM(S38:S39)</f>
        <v>1186</v>
      </c>
      <c r="T40" s="1711">
        <f>SUM(T38:T39)</f>
        <v>815</v>
      </c>
      <c r="U40" s="923"/>
    </row>
    <row r="41" spans="1:21" s="899" customFormat="1" ht="10.5" customHeight="1">
      <c r="A41" s="2308" t="s">
        <v>520</v>
      </c>
      <c r="B41" s="2308"/>
      <c r="C41" s="2308"/>
      <c r="D41" s="918" t="s">
        <v>280</v>
      </c>
      <c r="E41" s="918"/>
      <c r="F41" s="1757">
        <v>0.21</v>
      </c>
      <c r="G41" s="1610">
        <v>0.199</v>
      </c>
      <c r="H41" s="1610">
        <v>0.232</v>
      </c>
      <c r="I41" s="1558">
        <v>0.208</v>
      </c>
      <c r="J41" s="1558">
        <v>0.24</v>
      </c>
      <c r="K41" s="1558">
        <v>0.156</v>
      </c>
      <c r="L41" s="1558">
        <v>0.184</v>
      </c>
      <c r="M41" s="1558">
        <v>0.162</v>
      </c>
      <c r="N41" s="1558">
        <v>0.14</v>
      </c>
      <c r="O41" s="920"/>
      <c r="P41" s="933"/>
      <c r="Q41" s="1767">
        <v>0.214</v>
      </c>
      <c r="R41" s="1718">
        <v>0.194</v>
      </c>
      <c r="S41" s="1559">
        <v>0.198</v>
      </c>
      <c r="T41" s="1559">
        <v>0.143</v>
      </c>
      <c r="U41" s="920"/>
    </row>
    <row r="42" spans="1:21" s="899" customFormat="1" ht="10.5" customHeight="1">
      <c r="A42" s="2309" t="s">
        <v>576</v>
      </c>
      <c r="B42" s="2309"/>
      <c r="C42" s="2309"/>
      <c r="D42" s="927" t="s">
        <v>281</v>
      </c>
      <c r="E42" s="927"/>
      <c r="F42" s="1758">
        <v>0.211</v>
      </c>
      <c r="G42" s="1611">
        <v>0.2</v>
      </c>
      <c r="H42" s="1611">
        <v>0.181</v>
      </c>
      <c r="I42" s="1557">
        <v>0.218</v>
      </c>
      <c r="J42" s="1557">
        <v>0.241</v>
      </c>
      <c r="K42" s="1557">
        <v>0.157</v>
      </c>
      <c r="L42" s="1557">
        <v>0.185</v>
      </c>
      <c r="M42" s="1557">
        <v>0.175</v>
      </c>
      <c r="N42" s="1557">
        <v>0.154</v>
      </c>
      <c r="O42" s="934"/>
      <c r="P42" s="933"/>
      <c r="Q42" s="1768">
        <v>0.198</v>
      </c>
      <c r="R42" s="1719">
        <v>0.197</v>
      </c>
      <c r="S42" s="1560">
        <v>0.203</v>
      </c>
      <c r="T42" s="1560">
        <v>0.166</v>
      </c>
      <c r="U42" s="934"/>
    </row>
    <row r="43" spans="1:21" ht="3.75" customHeight="1">
      <c r="A43" s="2311"/>
      <c r="B43" s="2311"/>
      <c r="C43" s="2311"/>
      <c r="D43" s="939"/>
      <c r="E43" s="939"/>
      <c r="F43" s="940"/>
      <c r="G43" s="940"/>
      <c r="H43" s="940"/>
      <c r="I43" s="941"/>
      <c r="J43" s="941"/>
      <c r="K43" s="941"/>
      <c r="L43" s="941"/>
      <c r="M43" s="941"/>
      <c r="N43" s="941"/>
      <c r="O43" s="941"/>
      <c r="P43" s="940"/>
      <c r="Q43" s="940"/>
      <c r="R43" s="940"/>
      <c r="S43" s="940"/>
      <c r="T43" s="940"/>
      <c r="U43" s="940"/>
    </row>
    <row r="44" spans="1:21" ht="6.75" customHeight="1">
      <c r="A44" s="942">
        <v>1</v>
      </c>
      <c r="B44" s="2307" t="s">
        <v>282</v>
      </c>
      <c r="C44" s="2307"/>
      <c r="D44" s="2307"/>
      <c r="E44" s="2307"/>
      <c r="F44" s="2307"/>
      <c r="G44" s="2307"/>
      <c r="H44" s="2307"/>
      <c r="I44" s="2307"/>
      <c r="J44" s="2307"/>
      <c r="K44" s="2307"/>
      <c r="L44" s="2307"/>
      <c r="M44" s="2307"/>
      <c r="N44" s="2307"/>
      <c r="O44" s="2307"/>
      <c r="P44" s="2307"/>
      <c r="Q44" s="2307"/>
      <c r="R44" s="2307"/>
      <c r="S44" s="2307"/>
      <c r="T44" s="2307"/>
      <c r="U44" s="2307"/>
    </row>
    <row r="45" spans="1:21" ht="6.75" customHeight="1">
      <c r="A45" s="942">
        <v>2</v>
      </c>
      <c r="B45" s="2307" t="s">
        <v>283</v>
      </c>
      <c r="C45" s="2307"/>
      <c r="D45" s="2307"/>
      <c r="E45" s="2307"/>
      <c r="F45" s="2307"/>
      <c r="G45" s="2307"/>
      <c r="H45" s="2307"/>
      <c r="I45" s="2307"/>
      <c r="J45" s="2307"/>
      <c r="K45" s="2307"/>
      <c r="L45" s="2307"/>
      <c r="M45" s="2307"/>
      <c r="N45" s="2307"/>
      <c r="O45" s="2307"/>
      <c r="P45" s="2307"/>
      <c r="Q45" s="2307"/>
      <c r="R45" s="2307"/>
      <c r="S45" s="2307"/>
      <c r="T45" s="2307"/>
      <c r="U45" s="2307"/>
    </row>
  </sheetData>
  <sheetProtection/>
  <mergeCells count="44">
    <mergeCell ref="A26:C26"/>
    <mergeCell ref="B22:C22"/>
    <mergeCell ref="A25:C25"/>
    <mergeCell ref="A24:C24"/>
    <mergeCell ref="A23:C23"/>
    <mergeCell ref="A9:C9"/>
    <mergeCell ref="B44:U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1:U1"/>
    <mergeCell ref="A8:C8"/>
    <mergeCell ref="A7:C7"/>
    <mergeCell ref="A3:C3"/>
    <mergeCell ref="A2:U2"/>
    <mergeCell ref="A5:D5"/>
    <mergeCell ref="A4:D4"/>
    <mergeCell ref="B45:U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s>
  <printOptions horizontalCentered="1"/>
  <pageMargins left="0.2362204724409449" right="0.2362204724409449" top="0.2755905511811024" bottom="0.2362204724409449" header="0.11811023622047245" footer="0.11811023622047245"/>
  <pageSetup horizontalDpi="600" verticalDpi="600" orientation="landscape" scale="94" r:id="rId1"/>
</worksheet>
</file>

<file path=xl/worksheets/sheet5.xml><?xml version="1.0" encoding="utf-8"?>
<worksheet xmlns="http://schemas.openxmlformats.org/spreadsheetml/2006/main" xmlns:r="http://schemas.openxmlformats.org/officeDocument/2006/relationships">
  <dimension ref="A1:S28"/>
  <sheetViews>
    <sheetView zoomScalePageLayoutView="0" workbookViewId="0" topLeftCell="A1">
      <selection activeCell="A5" sqref="A5:C5"/>
    </sheetView>
  </sheetViews>
  <sheetFormatPr defaultColWidth="9.140625" defaultRowHeight="7.5" customHeight="1"/>
  <cols>
    <col min="1" max="2" width="1.7109375" style="943" customWidth="1"/>
    <col min="3" max="3" width="72.28125" style="943" customWidth="1"/>
    <col min="4" max="4" width="6.7109375" style="943" bestFit="1" customWidth="1"/>
    <col min="5" max="12" width="4.8515625" style="943" customWidth="1"/>
    <col min="13" max="13" width="1.28515625" style="943" customWidth="1"/>
    <col min="14" max="14" width="1.7109375" style="943" customWidth="1"/>
    <col min="15" max="15" width="5.421875" style="943" customWidth="1"/>
    <col min="16" max="18" width="4.8515625" style="943" customWidth="1"/>
    <col min="19" max="19" width="1.28515625" style="943" customWidth="1"/>
    <col min="20" max="20" width="4.28125" style="943" customWidth="1"/>
    <col min="21" max="22" width="9.140625" style="943" customWidth="1"/>
    <col min="23" max="24" width="9.140625" style="944" customWidth="1"/>
    <col min="25" max="25" width="9.140625" style="943" customWidth="1"/>
    <col min="26" max="16384" width="9.140625" style="943" customWidth="1"/>
  </cols>
  <sheetData>
    <row r="1" spans="1:19" ht="15.75" customHeight="1">
      <c r="A1" s="2314" t="s">
        <v>503</v>
      </c>
      <c r="B1" s="2314"/>
      <c r="C1" s="2314"/>
      <c r="D1" s="2314"/>
      <c r="E1" s="2314"/>
      <c r="F1" s="2314"/>
      <c r="G1" s="2314"/>
      <c r="H1" s="2314"/>
      <c r="I1" s="2314"/>
      <c r="J1" s="2314"/>
      <c r="K1" s="2314"/>
      <c r="L1" s="2314"/>
      <c r="M1" s="2314"/>
      <c r="N1" s="2314"/>
      <c r="O1" s="2314"/>
      <c r="P1" s="2314"/>
      <c r="Q1" s="2314"/>
      <c r="R1" s="2314"/>
      <c r="S1" s="2314"/>
    </row>
    <row r="2" spans="1:19" ht="6" customHeight="1">
      <c r="A2" s="898"/>
      <c r="B2" s="898"/>
      <c r="C2" s="898"/>
      <c r="D2" s="945"/>
      <c r="E2" s="945"/>
      <c r="F2" s="945"/>
      <c r="G2" s="945"/>
      <c r="H2" s="945"/>
      <c r="I2" s="945"/>
      <c r="J2" s="945"/>
      <c r="K2" s="945"/>
      <c r="L2" s="945"/>
      <c r="M2" s="946"/>
      <c r="N2" s="945"/>
      <c r="O2" s="945"/>
      <c r="P2" s="945"/>
      <c r="Q2" s="945"/>
      <c r="R2" s="945"/>
      <c r="S2" s="945"/>
    </row>
    <row r="3" spans="1:19" s="947" customFormat="1" ht="10.5" customHeight="1">
      <c r="A3" s="2331" t="s">
        <v>511</v>
      </c>
      <c r="B3" s="2331"/>
      <c r="C3" s="2331"/>
      <c r="D3" s="948"/>
      <c r="E3" s="949"/>
      <c r="F3" s="950"/>
      <c r="G3" s="950"/>
      <c r="H3" s="950"/>
      <c r="I3" s="950"/>
      <c r="J3" s="950"/>
      <c r="K3" s="950"/>
      <c r="L3" s="950"/>
      <c r="M3" s="951"/>
      <c r="N3" s="952"/>
      <c r="O3" s="1635" t="s">
        <v>740</v>
      </c>
      <c r="P3" s="953" t="s">
        <v>22</v>
      </c>
      <c r="Q3" s="953" t="s">
        <v>22</v>
      </c>
      <c r="R3" s="953" t="s">
        <v>23</v>
      </c>
      <c r="S3" s="954"/>
    </row>
    <row r="4" spans="1:19" s="947" customFormat="1" ht="10.5" customHeight="1">
      <c r="A4" s="2327"/>
      <c r="B4" s="2327"/>
      <c r="C4" s="2327"/>
      <c r="D4" s="955" t="s">
        <v>838</v>
      </c>
      <c r="E4" s="956" t="s">
        <v>733</v>
      </c>
      <c r="F4" s="956" t="s">
        <v>238</v>
      </c>
      <c r="G4" s="956" t="s">
        <v>512</v>
      </c>
      <c r="H4" s="956" t="s">
        <v>513</v>
      </c>
      <c r="I4" s="956" t="s">
        <v>514</v>
      </c>
      <c r="J4" s="956" t="s">
        <v>515</v>
      </c>
      <c r="K4" s="956" t="s">
        <v>516</v>
      </c>
      <c r="L4" s="956" t="s">
        <v>517</v>
      </c>
      <c r="M4" s="957"/>
      <c r="N4" s="958"/>
      <c r="O4" s="1636" t="s">
        <v>837</v>
      </c>
      <c r="P4" s="956" t="s">
        <v>837</v>
      </c>
      <c r="Q4" s="956" t="s">
        <v>24</v>
      </c>
      <c r="R4" s="956" t="s">
        <v>24</v>
      </c>
      <c r="S4" s="959"/>
    </row>
    <row r="5" spans="1:19" s="947" customFormat="1" ht="10.5" customHeight="1">
      <c r="A5" s="2327" t="s">
        <v>506</v>
      </c>
      <c r="B5" s="2327"/>
      <c r="C5" s="2327"/>
      <c r="D5" s="960"/>
      <c r="E5" s="960"/>
      <c r="F5" s="960"/>
      <c r="G5" s="960"/>
      <c r="H5" s="960"/>
      <c r="I5" s="960"/>
      <c r="J5" s="960"/>
      <c r="K5" s="960"/>
      <c r="L5" s="960"/>
      <c r="M5" s="961"/>
      <c r="N5" s="962"/>
      <c r="O5" s="1637"/>
      <c r="P5" s="960"/>
      <c r="Q5" s="960"/>
      <c r="R5" s="960"/>
      <c r="S5" s="961"/>
    </row>
    <row r="6" spans="1:19" s="963" customFormat="1" ht="10.5" customHeight="1">
      <c r="A6" s="2327"/>
      <c r="B6" s="2327"/>
      <c r="C6" s="2327"/>
      <c r="D6" s="964"/>
      <c r="E6" s="1624"/>
      <c r="F6" s="1624"/>
      <c r="G6" s="965"/>
      <c r="H6" s="965"/>
      <c r="I6" s="965"/>
      <c r="J6" s="965"/>
      <c r="K6" s="965"/>
      <c r="L6" s="965"/>
      <c r="M6" s="966" t="s">
        <v>240</v>
      </c>
      <c r="N6" s="967"/>
      <c r="O6" s="968" t="s">
        <v>240</v>
      </c>
      <c r="P6" s="969" t="s">
        <v>240</v>
      </c>
      <c r="Q6" s="969" t="s">
        <v>240</v>
      </c>
      <c r="R6" s="969" t="s">
        <v>240</v>
      </c>
      <c r="S6" s="970"/>
    </row>
    <row r="7" spans="1:19" s="963" customFormat="1" ht="10.5" customHeight="1">
      <c r="A7" s="971"/>
      <c r="B7" s="2328" t="s">
        <v>285</v>
      </c>
      <c r="C7" s="2328"/>
      <c r="D7" s="1770">
        <v>0</v>
      </c>
      <c r="E7" s="176">
        <v>0</v>
      </c>
      <c r="F7" s="176">
        <v>0</v>
      </c>
      <c r="G7" s="972">
        <v>0</v>
      </c>
      <c r="H7" s="972">
        <v>0</v>
      </c>
      <c r="I7" s="972">
        <v>0</v>
      </c>
      <c r="J7" s="972">
        <v>-299</v>
      </c>
      <c r="K7" s="972">
        <v>0</v>
      </c>
      <c r="L7" s="972">
        <v>0</v>
      </c>
      <c r="M7" s="652"/>
      <c r="N7" s="973"/>
      <c r="O7" s="1770">
        <f aca="true" t="shared" si="0" ref="O7:O12">SUM(D7:F7)</f>
        <v>0</v>
      </c>
      <c r="P7" s="972">
        <v>-299</v>
      </c>
      <c r="Q7" s="972">
        <v>-299</v>
      </c>
      <c r="R7" s="972">
        <v>0</v>
      </c>
      <c r="S7" s="966"/>
    </row>
    <row r="8" spans="1:19" s="963" customFormat="1" ht="21.75" customHeight="1">
      <c r="A8" s="971"/>
      <c r="B8" s="2332" t="s">
        <v>737</v>
      </c>
      <c r="C8" s="2322"/>
      <c r="D8" s="1770">
        <v>0</v>
      </c>
      <c r="E8" s="176">
        <v>0</v>
      </c>
      <c r="F8" s="176">
        <v>0</v>
      </c>
      <c r="G8" s="972">
        <v>0</v>
      </c>
      <c r="H8" s="972">
        <v>0</v>
      </c>
      <c r="I8" s="972">
        <v>0</v>
      </c>
      <c r="J8" s="972">
        <v>0</v>
      </c>
      <c r="K8" s="972">
        <v>0</v>
      </c>
      <c r="L8" s="972">
        <v>-428</v>
      </c>
      <c r="M8" s="652"/>
      <c r="N8" s="973"/>
      <c r="O8" s="1770">
        <f t="shared" si="0"/>
        <v>0</v>
      </c>
      <c r="P8" s="972">
        <v>0</v>
      </c>
      <c r="Q8" s="972">
        <v>0</v>
      </c>
      <c r="R8" s="972">
        <v>-428</v>
      </c>
      <c r="S8" s="966"/>
    </row>
    <row r="9" spans="1:19" s="963" customFormat="1" ht="10.5" customHeight="1">
      <c r="A9" s="971"/>
      <c r="B9" s="2322" t="s">
        <v>286</v>
      </c>
      <c r="C9" s="2322"/>
      <c r="D9" s="1770">
        <v>0</v>
      </c>
      <c r="E9" s="176">
        <v>0</v>
      </c>
      <c r="F9" s="176">
        <v>0</v>
      </c>
      <c r="G9" s="972">
        <v>0</v>
      </c>
      <c r="H9" s="972">
        <v>0</v>
      </c>
      <c r="I9" s="972">
        <v>0</v>
      </c>
      <c r="J9" s="972">
        <v>0</v>
      </c>
      <c r="K9" s="972">
        <v>0</v>
      </c>
      <c r="L9" s="972">
        <v>0</v>
      </c>
      <c r="M9" s="652"/>
      <c r="N9" s="973"/>
      <c r="O9" s="1770">
        <f t="shared" si="0"/>
        <v>0</v>
      </c>
      <c r="P9" s="972">
        <v>0</v>
      </c>
      <c r="Q9" s="972">
        <v>0</v>
      </c>
      <c r="R9" s="972">
        <v>-53</v>
      </c>
      <c r="S9" s="966"/>
    </row>
    <row r="10" spans="1:19" s="963" customFormat="1" ht="10.5" customHeight="1">
      <c r="A10" s="971"/>
      <c r="B10" s="2326" t="s">
        <v>577</v>
      </c>
      <c r="C10" s="2326"/>
      <c r="D10" s="1770">
        <v>0</v>
      </c>
      <c r="E10" s="176">
        <v>0</v>
      </c>
      <c r="F10" s="176">
        <v>0</v>
      </c>
      <c r="G10" s="972">
        <v>0</v>
      </c>
      <c r="H10" s="972">
        <v>0</v>
      </c>
      <c r="I10" s="972">
        <v>0</v>
      </c>
      <c r="J10" s="972">
        <v>0</v>
      </c>
      <c r="K10" s="972">
        <v>9</v>
      </c>
      <c r="L10" s="972">
        <v>-28</v>
      </c>
      <c r="M10" s="652"/>
      <c r="N10" s="973"/>
      <c r="O10" s="1770">
        <f t="shared" si="0"/>
        <v>0</v>
      </c>
      <c r="P10" s="972">
        <v>0</v>
      </c>
      <c r="Q10" s="972">
        <v>0</v>
      </c>
      <c r="R10" s="972">
        <v>-3</v>
      </c>
      <c r="S10" s="966"/>
    </row>
    <row r="11" spans="1:19" s="963" customFormat="1" ht="10.5" customHeight="1">
      <c r="A11" s="971"/>
      <c r="B11" s="2326" t="s">
        <v>869</v>
      </c>
      <c r="C11" s="2326"/>
      <c r="D11" s="1770">
        <v>31</v>
      </c>
      <c r="E11" s="176">
        <v>26</v>
      </c>
      <c r="F11" s="176">
        <v>32</v>
      </c>
      <c r="G11" s="972">
        <v>19</v>
      </c>
      <c r="H11" s="972">
        <v>10</v>
      </c>
      <c r="I11" s="972">
        <v>6</v>
      </c>
      <c r="J11" s="972">
        <v>6</v>
      </c>
      <c r="K11" s="972">
        <v>7</v>
      </c>
      <c r="L11" s="972">
        <v>7</v>
      </c>
      <c r="M11" s="652"/>
      <c r="N11" s="973"/>
      <c r="O11" s="1770">
        <f t="shared" si="0"/>
        <v>89</v>
      </c>
      <c r="P11" s="972">
        <v>22</v>
      </c>
      <c r="Q11" s="972">
        <v>41</v>
      </c>
      <c r="R11" s="972">
        <v>30</v>
      </c>
      <c r="S11" s="966"/>
    </row>
    <row r="12" spans="1:19" s="963" customFormat="1" ht="20.25" customHeight="1">
      <c r="A12" s="971"/>
      <c r="B12" s="2329" t="s">
        <v>682</v>
      </c>
      <c r="C12" s="2328"/>
      <c r="D12" s="1770">
        <v>0</v>
      </c>
      <c r="E12" s="176">
        <v>0</v>
      </c>
      <c r="F12" s="176">
        <v>0</v>
      </c>
      <c r="G12" s="972">
        <v>98</v>
      </c>
      <c r="H12" s="972">
        <v>0</v>
      </c>
      <c r="I12" s="972">
        <v>0</v>
      </c>
      <c r="J12" s="972">
        <v>0</v>
      </c>
      <c r="K12" s="972">
        <v>0</v>
      </c>
      <c r="L12" s="972">
        <v>0</v>
      </c>
      <c r="M12" s="652"/>
      <c r="N12" s="973"/>
      <c r="O12" s="1770">
        <f t="shared" si="0"/>
        <v>0</v>
      </c>
      <c r="P12" s="972">
        <v>0</v>
      </c>
      <c r="Q12" s="972">
        <v>98</v>
      </c>
      <c r="R12" s="972">
        <v>0</v>
      </c>
      <c r="S12" s="966"/>
    </row>
    <row r="13" spans="1:19" s="963" customFormat="1" ht="10.5" customHeight="1">
      <c r="A13" s="974"/>
      <c r="B13" s="2330" t="s">
        <v>738</v>
      </c>
      <c r="C13" s="2330"/>
      <c r="D13" s="1771"/>
      <c r="E13" s="1625"/>
      <c r="F13" s="1625"/>
      <c r="G13" s="653"/>
      <c r="H13" s="653"/>
      <c r="I13" s="653"/>
      <c r="J13" s="653"/>
      <c r="K13" s="653"/>
      <c r="L13" s="653"/>
      <c r="M13" s="652"/>
      <c r="N13" s="973"/>
      <c r="O13" s="1771"/>
      <c r="P13" s="653"/>
      <c r="Q13" s="653"/>
      <c r="R13" s="653"/>
      <c r="S13" s="966"/>
    </row>
    <row r="14" spans="1:19" s="963" customFormat="1" ht="10.5" customHeight="1">
      <c r="A14" s="971"/>
      <c r="B14" s="976"/>
      <c r="C14" s="977" t="s">
        <v>739</v>
      </c>
      <c r="D14" s="1770">
        <v>9</v>
      </c>
      <c r="E14" s="176">
        <v>9</v>
      </c>
      <c r="F14" s="176">
        <v>-10</v>
      </c>
      <c r="G14" s="972">
        <v>46</v>
      </c>
      <c r="H14" s="972">
        <v>38</v>
      </c>
      <c r="I14" s="972">
        <v>20</v>
      </c>
      <c r="J14" s="972">
        <v>0</v>
      </c>
      <c r="K14" s="972">
        <v>0</v>
      </c>
      <c r="L14" s="972">
        <v>0</v>
      </c>
      <c r="M14" s="652"/>
      <c r="N14" s="973"/>
      <c r="O14" s="1770">
        <f>SUM(D14:F14)</f>
        <v>8</v>
      </c>
      <c r="P14" s="972">
        <v>58</v>
      </c>
      <c r="Q14" s="972">
        <v>104</v>
      </c>
      <c r="R14" s="972">
        <v>0</v>
      </c>
      <c r="S14" s="966"/>
    </row>
    <row r="15" spans="1:19" s="963" customFormat="1" ht="10.5" customHeight="1">
      <c r="A15" s="971"/>
      <c r="B15" s="2322" t="s">
        <v>287</v>
      </c>
      <c r="C15" s="2322"/>
      <c r="D15" s="1770">
        <v>0</v>
      </c>
      <c r="E15" s="176">
        <v>0</v>
      </c>
      <c r="F15" s="176">
        <v>0</v>
      </c>
      <c r="G15" s="972">
        <v>0</v>
      </c>
      <c r="H15" s="972">
        <v>45</v>
      </c>
      <c r="I15" s="972">
        <v>0</v>
      </c>
      <c r="J15" s="972">
        <v>0</v>
      </c>
      <c r="K15" s="972">
        <v>0</v>
      </c>
      <c r="L15" s="972">
        <v>0</v>
      </c>
      <c r="M15" s="652"/>
      <c r="N15" s="973"/>
      <c r="O15" s="1770">
        <f>SUM(D15:F15)</f>
        <v>0</v>
      </c>
      <c r="P15" s="972">
        <v>45</v>
      </c>
      <c r="Q15" s="972">
        <v>45</v>
      </c>
      <c r="R15" s="972">
        <v>77</v>
      </c>
      <c r="S15" s="966"/>
    </row>
    <row r="16" spans="1:19" s="963" customFormat="1" ht="11.25" customHeight="1">
      <c r="A16" s="975"/>
      <c r="B16" s="2321" t="s">
        <v>578</v>
      </c>
      <c r="C16" s="2321"/>
      <c r="D16" s="1770">
        <v>0</v>
      </c>
      <c r="E16" s="176">
        <v>0</v>
      </c>
      <c r="F16" s="176">
        <v>0</v>
      </c>
      <c r="G16" s="972">
        <v>-18</v>
      </c>
      <c r="H16" s="972">
        <v>0</v>
      </c>
      <c r="I16" s="972">
        <v>0</v>
      </c>
      <c r="J16" s="972">
        <v>0</v>
      </c>
      <c r="K16" s="972">
        <v>0</v>
      </c>
      <c r="L16" s="972">
        <v>0</v>
      </c>
      <c r="M16" s="652"/>
      <c r="N16" s="973"/>
      <c r="O16" s="1770">
        <f>SUM(D16:F16)</f>
        <v>0</v>
      </c>
      <c r="P16" s="972">
        <v>0</v>
      </c>
      <c r="Q16" s="972">
        <v>-18</v>
      </c>
      <c r="R16" s="972">
        <v>109</v>
      </c>
      <c r="S16" s="966"/>
    </row>
    <row r="17" spans="1:19" s="963" customFormat="1" ht="10.5" customHeight="1">
      <c r="A17" s="975"/>
      <c r="B17" s="2321" t="s">
        <v>288</v>
      </c>
      <c r="C17" s="2321"/>
      <c r="D17" s="1770">
        <v>0</v>
      </c>
      <c r="E17" s="176">
        <v>0</v>
      </c>
      <c r="F17" s="176">
        <v>0</v>
      </c>
      <c r="G17" s="972">
        <v>0</v>
      </c>
      <c r="H17" s="972">
        <v>0</v>
      </c>
      <c r="I17" s="972">
        <v>0</v>
      </c>
      <c r="J17" s="972">
        <v>0</v>
      </c>
      <c r="K17" s="972">
        <v>0</v>
      </c>
      <c r="L17" s="972">
        <v>40</v>
      </c>
      <c r="M17" s="652"/>
      <c r="N17" s="973"/>
      <c r="O17" s="1770">
        <f>SUM(D17:F17)</f>
        <v>0</v>
      </c>
      <c r="P17" s="972">
        <v>0</v>
      </c>
      <c r="Q17" s="972">
        <v>0</v>
      </c>
      <c r="R17" s="972">
        <v>40</v>
      </c>
      <c r="S17" s="966"/>
    </row>
    <row r="18" spans="1:19" s="963" customFormat="1" ht="10.5" customHeight="1">
      <c r="A18" s="971"/>
      <c r="B18" s="2322" t="s">
        <v>289</v>
      </c>
      <c r="C18" s="2322"/>
      <c r="D18" s="1772">
        <v>0</v>
      </c>
      <c r="E18" s="1626">
        <v>0</v>
      </c>
      <c r="F18" s="1626">
        <v>0</v>
      </c>
      <c r="G18" s="758">
        <v>0</v>
      </c>
      <c r="H18" s="758">
        <v>0</v>
      </c>
      <c r="I18" s="758">
        <v>0</v>
      </c>
      <c r="J18" s="758">
        <v>0</v>
      </c>
      <c r="K18" s="758">
        <v>134</v>
      </c>
      <c r="L18" s="758">
        <v>0</v>
      </c>
      <c r="M18" s="978"/>
      <c r="N18" s="973"/>
      <c r="O18" s="1772">
        <f>SUM(D18:F18)</f>
        <v>0</v>
      </c>
      <c r="P18" s="758">
        <v>0</v>
      </c>
      <c r="Q18" s="758">
        <v>0</v>
      </c>
      <c r="R18" s="758">
        <v>134</v>
      </c>
      <c r="S18" s="979"/>
    </row>
    <row r="19" spans="1:19" s="963" customFormat="1" ht="10.5" customHeight="1">
      <c r="A19" s="2321" t="s">
        <v>290</v>
      </c>
      <c r="B19" s="2321"/>
      <c r="C19" s="2321"/>
      <c r="D19" s="1770">
        <f>SUM(D7:D18)</f>
        <v>40</v>
      </c>
      <c r="E19" s="176">
        <f>SUM(E7:E18)</f>
        <v>35</v>
      </c>
      <c r="F19" s="176">
        <f aca="true" t="shared" si="1" ref="F19:L19">SUM(F7:F18)</f>
        <v>22</v>
      </c>
      <c r="G19" s="176">
        <f t="shared" si="1"/>
        <v>145</v>
      </c>
      <c r="H19" s="176">
        <f t="shared" si="1"/>
        <v>93</v>
      </c>
      <c r="I19" s="176">
        <f t="shared" si="1"/>
        <v>26</v>
      </c>
      <c r="J19" s="176">
        <f t="shared" si="1"/>
        <v>-293</v>
      </c>
      <c r="K19" s="176">
        <f t="shared" si="1"/>
        <v>150</v>
      </c>
      <c r="L19" s="176">
        <f t="shared" si="1"/>
        <v>-409</v>
      </c>
      <c r="M19" s="652"/>
      <c r="N19" s="973"/>
      <c r="O19" s="1770">
        <f>SUM(O7:O18)</f>
        <v>97</v>
      </c>
      <c r="P19" s="972">
        <f>SUM(P7:P18)</f>
        <v>-174</v>
      </c>
      <c r="Q19" s="972">
        <f>SUM(Q7:Q18)</f>
        <v>-29</v>
      </c>
      <c r="R19" s="972">
        <f>SUM(R7:R18)</f>
        <v>-94</v>
      </c>
      <c r="S19" s="966"/>
    </row>
    <row r="20" spans="1:19" s="963" customFormat="1" ht="10.5" customHeight="1">
      <c r="A20" s="980"/>
      <c r="B20" s="2321" t="s">
        <v>291</v>
      </c>
      <c r="C20" s="2321"/>
      <c r="D20" s="1770">
        <v>-10</v>
      </c>
      <c r="E20" s="176">
        <v>-9</v>
      </c>
      <c r="F20" s="176">
        <v>-5</v>
      </c>
      <c r="G20" s="972">
        <v>-46</v>
      </c>
      <c r="H20" s="972">
        <v>-24</v>
      </c>
      <c r="I20" s="972">
        <v>-6</v>
      </c>
      <c r="J20" s="972">
        <v>52</v>
      </c>
      <c r="K20" s="972">
        <v>-40</v>
      </c>
      <c r="L20" s="972">
        <v>40</v>
      </c>
      <c r="M20" s="652"/>
      <c r="N20" s="973"/>
      <c r="O20" s="1770">
        <f>SUM(D20:F20)</f>
        <v>-24</v>
      </c>
      <c r="P20" s="972">
        <v>22</v>
      </c>
      <c r="Q20" s="972">
        <v>-24</v>
      </c>
      <c r="R20" s="972">
        <v>-52</v>
      </c>
      <c r="S20" s="966"/>
    </row>
    <row r="21" spans="1:19" s="963" customFormat="1" ht="10.5" customHeight="1">
      <c r="A21" s="975"/>
      <c r="B21" s="2325" t="s">
        <v>694</v>
      </c>
      <c r="C21" s="2325"/>
      <c r="D21" s="1770">
        <v>0</v>
      </c>
      <c r="E21" s="176">
        <v>0</v>
      </c>
      <c r="F21" s="176">
        <v>88</v>
      </c>
      <c r="G21" s="972">
        <v>0</v>
      </c>
      <c r="H21" s="972">
        <v>0</v>
      </c>
      <c r="I21" s="972">
        <v>0</v>
      </c>
      <c r="J21" s="972">
        <v>0</v>
      </c>
      <c r="K21" s="972">
        <v>0</v>
      </c>
      <c r="L21" s="972">
        <v>0</v>
      </c>
      <c r="M21" s="652"/>
      <c r="N21" s="973"/>
      <c r="O21" s="1770">
        <f>SUM(D21:F21)</f>
        <v>88</v>
      </c>
      <c r="P21" s="972">
        <v>0</v>
      </c>
      <c r="Q21" s="972">
        <v>0</v>
      </c>
      <c r="R21" s="972">
        <v>0</v>
      </c>
      <c r="S21" s="966"/>
    </row>
    <row r="22" spans="1:19" s="963" customFormat="1" ht="10.5" customHeight="1">
      <c r="A22" s="980"/>
      <c r="B22" s="2321" t="s">
        <v>292</v>
      </c>
      <c r="C22" s="2321"/>
      <c r="D22" s="1770">
        <v>0</v>
      </c>
      <c r="E22" s="176">
        <v>0</v>
      </c>
      <c r="F22" s="176">
        <v>0</v>
      </c>
      <c r="G22" s="972">
        <v>0</v>
      </c>
      <c r="H22" s="972">
        <v>0</v>
      </c>
      <c r="I22" s="972">
        <v>0</v>
      </c>
      <c r="J22" s="972">
        <v>0</v>
      </c>
      <c r="K22" s="972">
        <v>0</v>
      </c>
      <c r="L22" s="972">
        <v>0</v>
      </c>
      <c r="M22" s="652"/>
      <c r="N22" s="973"/>
      <c r="O22" s="1770">
        <f>SUM(D22:F22)</f>
        <v>0</v>
      </c>
      <c r="P22" s="972">
        <v>0</v>
      </c>
      <c r="Q22" s="972">
        <v>0</v>
      </c>
      <c r="R22" s="972">
        <v>-30</v>
      </c>
      <c r="S22" s="966"/>
    </row>
    <row r="23" spans="1:19" s="963" customFormat="1" ht="10.5" customHeight="1">
      <c r="A23" s="980"/>
      <c r="B23" s="2321" t="s">
        <v>293</v>
      </c>
      <c r="C23" s="2321"/>
      <c r="D23" s="1772">
        <v>0</v>
      </c>
      <c r="E23" s="1626">
        <v>0</v>
      </c>
      <c r="F23" s="1626">
        <v>0</v>
      </c>
      <c r="G23" s="758">
        <v>0</v>
      </c>
      <c r="H23" s="758">
        <v>0</v>
      </c>
      <c r="I23" s="758">
        <v>0</v>
      </c>
      <c r="J23" s="758">
        <v>0</v>
      </c>
      <c r="K23" s="758">
        <v>0</v>
      </c>
      <c r="L23" s="758">
        <v>0</v>
      </c>
      <c r="M23" s="978"/>
      <c r="N23" s="973"/>
      <c r="O23" s="1772">
        <f>SUM(D23:F23)</f>
        <v>0</v>
      </c>
      <c r="P23" s="758">
        <v>0</v>
      </c>
      <c r="Q23" s="758">
        <v>0</v>
      </c>
      <c r="R23" s="758">
        <v>-15</v>
      </c>
      <c r="S23" s="979"/>
    </row>
    <row r="24" spans="1:19" s="963" customFormat="1" ht="10.5" customHeight="1">
      <c r="A24" s="2325" t="s">
        <v>294</v>
      </c>
      <c r="B24" s="2325"/>
      <c r="C24" s="2325"/>
      <c r="D24" s="1773">
        <f>SUM(D19:D23)</f>
        <v>30</v>
      </c>
      <c r="E24" s="1627">
        <f>SUM(E19:E23)</f>
        <v>26</v>
      </c>
      <c r="F24" s="1627">
        <f aca="true" t="shared" si="2" ref="F24:L24">SUM(F19:F23)</f>
        <v>105</v>
      </c>
      <c r="G24" s="1627">
        <f t="shared" si="2"/>
        <v>99</v>
      </c>
      <c r="H24" s="1627">
        <f t="shared" si="2"/>
        <v>69</v>
      </c>
      <c r="I24" s="1627">
        <f t="shared" si="2"/>
        <v>20</v>
      </c>
      <c r="J24" s="1627">
        <f t="shared" si="2"/>
        <v>-241</v>
      </c>
      <c r="K24" s="1627">
        <f t="shared" si="2"/>
        <v>110</v>
      </c>
      <c r="L24" s="1627">
        <f t="shared" si="2"/>
        <v>-369</v>
      </c>
      <c r="M24" s="982"/>
      <c r="N24" s="973"/>
      <c r="O24" s="1773">
        <f>SUM(O19:O23)</f>
        <v>161</v>
      </c>
      <c r="P24" s="981">
        <f>SUM(P19:P23)</f>
        <v>-152</v>
      </c>
      <c r="Q24" s="981">
        <f>SUM(Q19:Q23)</f>
        <v>-53</v>
      </c>
      <c r="R24" s="981">
        <f>SUM(R19:R23)</f>
        <v>-191</v>
      </c>
      <c r="S24" s="983"/>
    </row>
    <row r="25" spans="1:19" ht="3" customHeight="1">
      <c r="A25" s="2311"/>
      <c r="B25" s="2311"/>
      <c r="C25" s="2311"/>
      <c r="D25" s="940"/>
      <c r="E25" s="940"/>
      <c r="F25" s="940"/>
      <c r="G25" s="941"/>
      <c r="H25" s="941"/>
      <c r="I25" s="941"/>
      <c r="J25" s="941"/>
      <c r="K25" s="941"/>
      <c r="L25" s="941"/>
      <c r="M25" s="941"/>
      <c r="N25" s="940"/>
      <c r="O25" s="940"/>
      <c r="P25" s="940"/>
      <c r="Q25" s="940"/>
      <c r="R25" s="940"/>
      <c r="S25" s="940"/>
    </row>
    <row r="26" spans="1:19" ht="9" customHeight="1">
      <c r="A26" s="984">
        <v>1</v>
      </c>
      <c r="B26" s="2324" t="s">
        <v>295</v>
      </c>
      <c r="C26" s="2324"/>
      <c r="D26" s="2324"/>
      <c r="E26" s="2324"/>
      <c r="F26" s="2324"/>
      <c r="G26" s="2324"/>
      <c r="H26" s="2324"/>
      <c r="I26" s="2324"/>
      <c r="J26" s="2324"/>
      <c r="K26" s="2324"/>
      <c r="L26" s="2324"/>
      <c r="M26" s="2324"/>
      <c r="N26" s="2324"/>
      <c r="O26" s="2324"/>
      <c r="P26" s="2324"/>
      <c r="Q26" s="2324"/>
      <c r="R26" s="2324"/>
      <c r="S26" s="2324"/>
    </row>
    <row r="27" spans="1:19" ht="42.75" customHeight="1">
      <c r="A27" s="984">
        <v>2</v>
      </c>
      <c r="B27" s="2323" t="s">
        <v>827</v>
      </c>
      <c r="C27" s="2323"/>
      <c r="D27" s="2323"/>
      <c r="E27" s="2323"/>
      <c r="F27" s="2323"/>
      <c r="G27" s="2323"/>
      <c r="H27" s="2323"/>
      <c r="I27" s="2323"/>
      <c r="J27" s="2323"/>
      <c r="K27" s="2323"/>
      <c r="L27" s="2323"/>
      <c r="M27" s="2323"/>
      <c r="N27" s="2323"/>
      <c r="O27" s="2323"/>
      <c r="P27" s="2323"/>
      <c r="Q27" s="2323"/>
      <c r="R27" s="2323"/>
      <c r="S27" s="2323"/>
    </row>
    <row r="28" spans="1:19" ht="18.75" customHeight="1">
      <c r="A28" s="984">
        <v>3</v>
      </c>
      <c r="B28" s="2323" t="s">
        <v>693</v>
      </c>
      <c r="C28" s="2323"/>
      <c r="D28" s="2323"/>
      <c r="E28" s="2323"/>
      <c r="F28" s="2323"/>
      <c r="G28" s="2323"/>
      <c r="H28" s="2323"/>
      <c r="I28" s="2323"/>
      <c r="J28" s="2323"/>
      <c r="K28" s="2323"/>
      <c r="L28" s="2323"/>
      <c r="M28" s="2323"/>
      <c r="N28" s="2323"/>
      <c r="O28" s="2323"/>
      <c r="P28" s="2323"/>
      <c r="Q28" s="2323"/>
      <c r="R28" s="2323"/>
      <c r="S28" s="2323"/>
    </row>
    <row r="36" ht="24" customHeight="1"/>
    <row r="37" ht="24" customHeight="1"/>
  </sheetData>
  <sheetProtection/>
  <mergeCells count="26">
    <mergeCell ref="A1:S1"/>
    <mergeCell ref="A4:C4"/>
    <mergeCell ref="A3:C3"/>
    <mergeCell ref="A5:C5"/>
    <mergeCell ref="B8:C8"/>
    <mergeCell ref="B11:C11"/>
    <mergeCell ref="A6:C6"/>
    <mergeCell ref="B10:C10"/>
    <mergeCell ref="B7:C7"/>
    <mergeCell ref="B15:C15"/>
    <mergeCell ref="B12:C12"/>
    <mergeCell ref="B9:C9"/>
    <mergeCell ref="B13:C13"/>
    <mergeCell ref="A19:C19"/>
    <mergeCell ref="B17:C17"/>
    <mergeCell ref="B18:C18"/>
    <mergeCell ref="B16:C16"/>
    <mergeCell ref="B28:S28"/>
    <mergeCell ref="B26:S26"/>
    <mergeCell ref="A25:C25"/>
    <mergeCell ref="B20:C20"/>
    <mergeCell ref="A24:C24"/>
    <mergeCell ref="B23:C23"/>
    <mergeCell ref="B27:S27"/>
    <mergeCell ref="B22:C22"/>
    <mergeCell ref="B21:C21"/>
  </mergeCells>
  <printOptions horizontalCentered="1"/>
  <pageMargins left="0.2362204724409449" right="0.2362204724409449" top="0.2755905511811024" bottom="0.2362204724409449" header="0.11811023622047245" footer="0.11811023622047245"/>
  <pageSetup horizontalDpi="600" verticalDpi="600" orientation="landscape" scale="94" r:id="rId1"/>
</worksheet>
</file>

<file path=xl/worksheets/sheet6.xml><?xml version="1.0" encoding="utf-8"?>
<worksheet xmlns="http://schemas.openxmlformats.org/spreadsheetml/2006/main" xmlns:r="http://schemas.openxmlformats.org/officeDocument/2006/relationships">
  <dimension ref="A1:X55"/>
  <sheetViews>
    <sheetView zoomScalePageLayoutView="0" workbookViewId="0" topLeftCell="A1">
      <selection activeCell="O14" sqref="O14"/>
    </sheetView>
  </sheetViews>
  <sheetFormatPr defaultColWidth="8.421875" defaultRowHeight="6.75" customHeight="1"/>
  <cols>
    <col min="1" max="2" width="2.140625" style="198" customWidth="1"/>
    <col min="3" max="3" width="40.140625" style="198" customWidth="1"/>
    <col min="4" max="4" width="8.7109375" style="199" customWidth="1"/>
    <col min="5" max="5" width="7.28125" style="200" bestFit="1" customWidth="1"/>
    <col min="6" max="12" width="7.28125" style="197" bestFit="1" customWidth="1"/>
    <col min="13" max="13" width="1.28515625" style="197" customWidth="1"/>
    <col min="14" max="14" width="1.7109375" style="201" customWidth="1"/>
    <col min="15" max="15" width="1.28515625" style="202" customWidth="1"/>
    <col min="16" max="16" width="8.8515625" style="1598" bestFit="1" customWidth="1"/>
    <col min="17" max="17" width="7.28125" style="1598" bestFit="1" customWidth="1"/>
    <col min="18" max="18" width="7.00390625" style="197" bestFit="1" customWidth="1"/>
    <col min="19" max="19" width="7.28125" style="197" bestFit="1" customWidth="1"/>
    <col min="20" max="20" width="1.28515625" style="197" customWidth="1"/>
    <col min="21" max="21" width="8.421875" style="203" customWidth="1"/>
    <col min="22" max="23" width="8.421875" style="204" customWidth="1"/>
    <col min="24" max="24" width="10.28125" style="205" customWidth="1"/>
    <col min="25" max="25" width="8.421875" style="206" customWidth="1"/>
    <col min="26" max="66" width="8.421875" style="204" customWidth="1"/>
    <col min="67" max="67" width="8.421875" style="197" customWidth="1"/>
    <col min="68" max="16384" width="8.421875" style="197" customWidth="1"/>
  </cols>
  <sheetData>
    <row r="1" spans="1:24" ht="15" customHeight="1">
      <c r="A1" s="2352" t="s">
        <v>20</v>
      </c>
      <c r="B1" s="2352"/>
      <c r="C1" s="2352"/>
      <c r="D1" s="2352"/>
      <c r="E1" s="2352"/>
      <c r="F1" s="2352"/>
      <c r="G1" s="2352"/>
      <c r="H1" s="2352"/>
      <c r="I1" s="2352"/>
      <c r="J1" s="2352"/>
      <c r="K1" s="2352"/>
      <c r="L1" s="2352"/>
      <c r="M1" s="2352"/>
      <c r="N1" s="2352"/>
      <c r="O1" s="2352"/>
      <c r="P1" s="2352"/>
      <c r="Q1" s="2352"/>
      <c r="R1" s="2352"/>
      <c r="S1" s="2352"/>
      <c r="T1" s="2352"/>
      <c r="X1" s="2336"/>
    </row>
    <row r="2" spans="1:20" ht="3.75" customHeight="1">
      <c r="A2" s="52"/>
      <c r="B2" s="52"/>
      <c r="C2" s="52"/>
      <c r="D2" s="53"/>
      <c r="E2" s="53"/>
      <c r="F2" s="52"/>
      <c r="G2" s="52"/>
      <c r="H2" s="52"/>
      <c r="I2" s="52"/>
      <c r="J2" s="52"/>
      <c r="K2" s="52"/>
      <c r="L2" s="52"/>
      <c r="M2" s="52"/>
      <c r="N2" s="52"/>
      <c r="O2" s="52"/>
      <c r="P2" s="52"/>
      <c r="Q2" s="52"/>
      <c r="R2" s="52"/>
      <c r="S2" s="52"/>
      <c r="T2" s="52"/>
    </row>
    <row r="3" spans="1:20" ht="9.75" customHeight="1">
      <c r="A3" s="57"/>
      <c r="B3" s="57"/>
      <c r="C3" s="57"/>
      <c r="D3" s="624"/>
      <c r="E3" s="2354"/>
      <c r="F3" s="2354"/>
      <c r="G3" s="2354"/>
      <c r="H3" s="2354"/>
      <c r="I3" s="2354"/>
      <c r="J3" s="2354"/>
      <c r="K3" s="2354"/>
      <c r="L3" s="2354"/>
      <c r="M3" s="58"/>
      <c r="N3" s="59"/>
      <c r="O3" s="60"/>
      <c r="P3" s="1633" t="s">
        <v>740</v>
      </c>
      <c r="Q3" s="61" t="s">
        <v>22</v>
      </c>
      <c r="R3" s="61" t="s">
        <v>22</v>
      </c>
      <c r="S3" s="61" t="s">
        <v>23</v>
      </c>
      <c r="T3" s="62"/>
    </row>
    <row r="4" spans="1:20" ht="9.75" customHeight="1">
      <c r="A4" s="2338"/>
      <c r="B4" s="2338"/>
      <c r="C4" s="2338"/>
      <c r="D4" s="63" t="s">
        <v>838</v>
      </c>
      <c r="E4" s="64" t="s">
        <v>733</v>
      </c>
      <c r="F4" s="64" t="s">
        <v>238</v>
      </c>
      <c r="G4" s="64" t="s">
        <v>512</v>
      </c>
      <c r="H4" s="64" t="s">
        <v>513</v>
      </c>
      <c r="I4" s="64" t="s">
        <v>514</v>
      </c>
      <c r="J4" s="64" t="s">
        <v>515</v>
      </c>
      <c r="K4" s="64" t="s">
        <v>516</v>
      </c>
      <c r="L4" s="64" t="s">
        <v>517</v>
      </c>
      <c r="M4" s="65"/>
      <c r="N4" s="66"/>
      <c r="O4" s="67"/>
      <c r="P4" s="1634" t="s">
        <v>837</v>
      </c>
      <c r="Q4" s="64" t="s">
        <v>837</v>
      </c>
      <c r="R4" s="64" t="s">
        <v>24</v>
      </c>
      <c r="S4" s="64" t="s">
        <v>24</v>
      </c>
      <c r="T4" s="68"/>
    </row>
    <row r="5" spans="1:20" ht="6" customHeight="1">
      <c r="A5" s="69"/>
      <c r="B5" s="69"/>
      <c r="C5" s="69"/>
      <c r="D5" s="70"/>
      <c r="E5" s="71"/>
      <c r="F5" s="71"/>
      <c r="G5" s="71"/>
      <c r="H5" s="71"/>
      <c r="I5" s="71"/>
      <c r="J5" s="71"/>
      <c r="K5" s="71"/>
      <c r="L5" s="71"/>
      <c r="M5" s="59"/>
      <c r="N5" s="59"/>
      <c r="O5" s="59"/>
      <c r="P5" s="70"/>
      <c r="Q5" s="71"/>
      <c r="R5" s="71"/>
      <c r="S5" s="71"/>
      <c r="T5" s="72"/>
    </row>
    <row r="6" spans="1:20" ht="9.75" customHeight="1">
      <c r="A6" s="2350" t="s">
        <v>695</v>
      </c>
      <c r="B6" s="2350"/>
      <c r="C6" s="2350"/>
      <c r="D6" s="73"/>
      <c r="E6" s="74"/>
      <c r="F6" s="74"/>
      <c r="G6" s="74"/>
      <c r="H6" s="74"/>
      <c r="I6" s="74"/>
      <c r="J6" s="74"/>
      <c r="K6" s="74"/>
      <c r="L6" s="74"/>
      <c r="M6" s="58"/>
      <c r="N6" s="75"/>
      <c r="O6" s="73"/>
      <c r="P6" s="1628"/>
      <c r="Q6" s="74"/>
      <c r="R6" s="74"/>
      <c r="S6" s="74"/>
      <c r="T6" s="76"/>
    </row>
    <row r="7" spans="1:20" ht="9.75" customHeight="1">
      <c r="A7" s="69"/>
      <c r="B7" s="2351" t="s">
        <v>284</v>
      </c>
      <c r="C7" s="2351"/>
      <c r="D7" s="1774">
        <v>2577</v>
      </c>
      <c r="E7" s="1720">
        <v>2476</v>
      </c>
      <c r="F7" s="1629">
        <v>2473</v>
      </c>
      <c r="G7" s="55">
        <v>2464</v>
      </c>
      <c r="H7" s="55">
        <v>2276</v>
      </c>
      <c r="I7" s="55">
        <v>2095</v>
      </c>
      <c r="J7" s="55">
        <v>2142</v>
      </c>
      <c r="K7" s="55">
        <v>2110</v>
      </c>
      <c r="L7" s="55">
        <v>2113</v>
      </c>
      <c r="M7" s="78"/>
      <c r="N7" s="79"/>
      <c r="O7" s="80"/>
      <c r="P7" s="1790">
        <f>SUM(D7:F7)</f>
        <v>7526</v>
      </c>
      <c r="Q7" s="81">
        <v>6513</v>
      </c>
      <c r="R7" s="81">
        <v>8977</v>
      </c>
      <c r="S7" s="81">
        <v>8366</v>
      </c>
      <c r="T7" s="82"/>
    </row>
    <row r="8" spans="1:20" ht="9.75" customHeight="1">
      <c r="A8" s="83"/>
      <c r="B8" s="2341" t="s">
        <v>450</v>
      </c>
      <c r="C8" s="2341"/>
      <c r="D8" s="1775">
        <v>1970</v>
      </c>
      <c r="E8" s="1721">
        <v>1900</v>
      </c>
      <c r="F8" s="1630">
        <v>1986</v>
      </c>
      <c r="G8" s="84">
        <v>1805</v>
      </c>
      <c r="H8" s="84">
        <v>1828</v>
      </c>
      <c r="I8" s="84">
        <v>1603</v>
      </c>
      <c r="J8" s="84">
        <v>2067</v>
      </c>
      <c r="K8" s="84">
        <v>1571</v>
      </c>
      <c r="L8" s="84">
        <v>2023</v>
      </c>
      <c r="M8" s="85"/>
      <c r="N8" s="79"/>
      <c r="O8" s="86"/>
      <c r="P8" s="1791">
        <f>SUM(D8:F8)</f>
        <v>5856</v>
      </c>
      <c r="Q8" s="87">
        <v>5498</v>
      </c>
      <c r="R8" s="87">
        <v>7303</v>
      </c>
      <c r="S8" s="87">
        <v>6669</v>
      </c>
      <c r="T8" s="88"/>
    </row>
    <row r="9" spans="1:20" ht="9.75" customHeight="1">
      <c r="A9" s="89"/>
      <c r="B9" s="2333" t="s">
        <v>237</v>
      </c>
      <c r="C9" s="2333"/>
      <c r="D9" s="1776">
        <f>SUM(D7:D8)</f>
        <v>4547</v>
      </c>
      <c r="E9" s="1722">
        <f>SUM(E7:E8)</f>
        <v>4376</v>
      </c>
      <c r="F9" s="1722">
        <f aca="true" t="shared" si="0" ref="F9:L9">SUM(F7:F8)</f>
        <v>4459</v>
      </c>
      <c r="G9" s="1722">
        <f t="shared" si="0"/>
        <v>4269</v>
      </c>
      <c r="H9" s="1722">
        <f t="shared" si="0"/>
        <v>4104</v>
      </c>
      <c r="I9" s="1722">
        <f t="shared" si="0"/>
        <v>3698</v>
      </c>
      <c r="J9" s="1722">
        <f t="shared" si="0"/>
        <v>4209</v>
      </c>
      <c r="K9" s="1722">
        <f t="shared" si="0"/>
        <v>3681</v>
      </c>
      <c r="L9" s="1722">
        <f t="shared" si="0"/>
        <v>4136</v>
      </c>
      <c r="M9" s="92"/>
      <c r="N9" s="93"/>
      <c r="O9" s="90"/>
      <c r="P9" s="1743">
        <f>SUM(P7:P8)</f>
        <v>13382</v>
      </c>
      <c r="Q9" s="91">
        <f>SUM(Q7:Q8)</f>
        <v>12011</v>
      </c>
      <c r="R9" s="91">
        <f>SUM(R7:R8)</f>
        <v>16280</v>
      </c>
      <c r="S9" s="91">
        <f>SUM(S7:S8)</f>
        <v>15035</v>
      </c>
      <c r="T9" s="82"/>
    </row>
    <row r="10" spans="1:20" ht="9.75" customHeight="1">
      <c r="A10" s="94"/>
      <c r="B10" s="2333" t="s">
        <v>27</v>
      </c>
      <c r="C10" s="2333"/>
      <c r="D10" s="1774">
        <v>241</v>
      </c>
      <c r="E10" s="1720">
        <v>212</v>
      </c>
      <c r="F10" s="1629">
        <v>153</v>
      </c>
      <c r="G10" s="81">
        <v>229</v>
      </c>
      <c r="H10" s="81">
        <v>209</v>
      </c>
      <c r="I10" s="81">
        <v>179</v>
      </c>
      <c r="J10" s="81">
        <v>212</v>
      </c>
      <c r="K10" s="81">
        <v>222</v>
      </c>
      <c r="L10" s="81">
        <v>243</v>
      </c>
      <c r="M10" s="95"/>
      <c r="N10" s="96"/>
      <c r="O10" s="97"/>
      <c r="P10" s="1790">
        <f>SUM(D10:F10)</f>
        <v>606</v>
      </c>
      <c r="Q10" s="81">
        <v>600</v>
      </c>
      <c r="R10" s="81">
        <v>829</v>
      </c>
      <c r="S10" s="81">
        <v>1051</v>
      </c>
      <c r="T10" s="98"/>
    </row>
    <row r="11" spans="1:20" ht="9.75" customHeight="1">
      <c r="A11" s="94"/>
      <c r="B11" s="2333" t="s">
        <v>521</v>
      </c>
      <c r="C11" s="2333"/>
      <c r="D11" s="1775">
        <v>2572</v>
      </c>
      <c r="E11" s="1721">
        <v>2517</v>
      </c>
      <c r="F11" s="1630">
        <v>2578</v>
      </c>
      <c r="G11" s="87">
        <v>2570</v>
      </c>
      <c r="H11" s="87">
        <v>2452</v>
      </c>
      <c r="I11" s="87">
        <v>2275</v>
      </c>
      <c r="J11" s="87">
        <v>2274</v>
      </c>
      <c r="K11" s="87">
        <v>2347</v>
      </c>
      <c r="L11" s="87">
        <v>2218</v>
      </c>
      <c r="M11" s="99"/>
      <c r="N11" s="96"/>
      <c r="O11" s="100"/>
      <c r="P11" s="1791">
        <f>SUM(D11:F11)</f>
        <v>7667</v>
      </c>
      <c r="Q11" s="87">
        <v>7001</v>
      </c>
      <c r="R11" s="87">
        <v>9571</v>
      </c>
      <c r="S11" s="87">
        <v>8971</v>
      </c>
      <c r="T11" s="88"/>
    </row>
    <row r="12" spans="1:20" ht="10.5" customHeight="1">
      <c r="A12" s="94"/>
      <c r="B12" s="2333" t="s">
        <v>522</v>
      </c>
      <c r="C12" s="2333"/>
      <c r="D12" s="1776">
        <f>D9-D10-D11</f>
        <v>1734</v>
      </c>
      <c r="E12" s="1722">
        <f>E9-E10-E11</f>
        <v>1647</v>
      </c>
      <c r="F12" s="1722">
        <f aca="true" t="shared" si="1" ref="F12:L12">F9-F10-F11</f>
        <v>1728</v>
      </c>
      <c r="G12" s="1722">
        <f t="shared" si="1"/>
        <v>1470</v>
      </c>
      <c r="H12" s="1722">
        <f t="shared" si="1"/>
        <v>1443</v>
      </c>
      <c r="I12" s="1722">
        <f t="shared" si="1"/>
        <v>1244</v>
      </c>
      <c r="J12" s="1722">
        <f t="shared" si="1"/>
        <v>1723</v>
      </c>
      <c r="K12" s="1722">
        <f t="shared" si="1"/>
        <v>1112</v>
      </c>
      <c r="L12" s="1722">
        <f t="shared" si="1"/>
        <v>1675</v>
      </c>
      <c r="M12" s="92"/>
      <c r="N12" s="93"/>
      <c r="O12" s="90"/>
      <c r="P12" s="1743">
        <f>P9-P10-P11</f>
        <v>5109</v>
      </c>
      <c r="Q12" s="1722">
        <f>Q9-Q10-Q11</f>
        <v>4410</v>
      </c>
      <c r="R12" s="1722">
        <f>R9-R10-R11</f>
        <v>5880</v>
      </c>
      <c r="S12" s="1722">
        <f>S9-S10-S11</f>
        <v>5013</v>
      </c>
      <c r="T12" s="82"/>
    </row>
    <row r="13" spans="1:20" ht="9.75" customHeight="1">
      <c r="A13" s="94"/>
      <c r="B13" s="2333" t="s">
        <v>523</v>
      </c>
      <c r="C13" s="2333"/>
      <c r="D13" s="1777">
        <v>365</v>
      </c>
      <c r="E13" s="1723">
        <v>328</v>
      </c>
      <c r="F13" s="55">
        <v>400</v>
      </c>
      <c r="G13" s="101">
        <v>306</v>
      </c>
      <c r="H13" s="101">
        <v>346</v>
      </c>
      <c r="I13" s="101">
        <v>194</v>
      </c>
      <c r="J13" s="101">
        <v>316</v>
      </c>
      <c r="K13" s="101">
        <v>181</v>
      </c>
      <c r="L13" s="101">
        <v>234</v>
      </c>
      <c r="M13" s="78"/>
      <c r="N13" s="93"/>
      <c r="O13" s="102"/>
      <c r="P13" s="1792">
        <f>SUM(D13:F13)</f>
        <v>1093</v>
      </c>
      <c r="Q13" s="101">
        <v>856</v>
      </c>
      <c r="R13" s="101">
        <v>1162</v>
      </c>
      <c r="S13" s="101">
        <v>718</v>
      </c>
      <c r="T13" s="82"/>
    </row>
    <row r="14" spans="1:20" ht="9.75" customHeight="1">
      <c r="A14" s="94"/>
      <c r="B14" s="2333" t="s">
        <v>524</v>
      </c>
      <c r="C14" s="2333"/>
      <c r="D14" s="1778">
        <f>D12-D13</f>
        <v>1369</v>
      </c>
      <c r="E14" s="1724">
        <f>E12-E13</f>
        <v>1319</v>
      </c>
      <c r="F14" s="1724">
        <f aca="true" t="shared" si="2" ref="F14:L14">F12-F13</f>
        <v>1328</v>
      </c>
      <c r="G14" s="1724">
        <f t="shared" si="2"/>
        <v>1164</v>
      </c>
      <c r="H14" s="1724">
        <f t="shared" si="2"/>
        <v>1097</v>
      </c>
      <c r="I14" s="1724">
        <f t="shared" si="2"/>
        <v>1050</v>
      </c>
      <c r="J14" s="1724">
        <f t="shared" si="2"/>
        <v>1407</v>
      </c>
      <c r="K14" s="1724">
        <f t="shared" si="2"/>
        <v>931</v>
      </c>
      <c r="L14" s="1724">
        <f t="shared" si="2"/>
        <v>1441</v>
      </c>
      <c r="M14" s="105"/>
      <c r="N14" s="96"/>
      <c r="O14" s="103"/>
      <c r="P14" s="1793">
        <f>P12-P13</f>
        <v>4016</v>
      </c>
      <c r="Q14" s="104">
        <f>Q12-Q13</f>
        <v>3554</v>
      </c>
      <c r="R14" s="104">
        <f>R12-R13</f>
        <v>4718</v>
      </c>
      <c r="S14" s="104">
        <f>S12-S13</f>
        <v>4295</v>
      </c>
      <c r="T14" s="106"/>
    </row>
    <row r="15" spans="1:20" ht="20.25" customHeight="1">
      <c r="A15" s="94"/>
      <c r="B15" s="2353" t="s">
        <v>741</v>
      </c>
      <c r="C15" s="2333"/>
      <c r="D15" s="1779">
        <v>4</v>
      </c>
      <c r="E15" s="1725">
        <v>6</v>
      </c>
      <c r="F15" s="1631">
        <v>5</v>
      </c>
      <c r="G15" s="107">
        <v>5</v>
      </c>
      <c r="H15" s="107">
        <v>4</v>
      </c>
      <c r="I15" s="107">
        <v>5</v>
      </c>
      <c r="J15" s="107">
        <v>5</v>
      </c>
      <c r="K15" s="107">
        <v>4</v>
      </c>
      <c r="L15" s="107">
        <v>6</v>
      </c>
      <c r="M15" s="108"/>
      <c r="N15" s="93"/>
      <c r="O15" s="109"/>
      <c r="P15" s="1794">
        <f>SUM(D15:F15)</f>
        <v>15</v>
      </c>
      <c r="Q15" s="107">
        <v>14</v>
      </c>
      <c r="R15" s="107">
        <v>19</v>
      </c>
      <c r="S15" s="107">
        <v>20</v>
      </c>
      <c r="T15" s="106"/>
    </row>
    <row r="16" spans="1:20" ht="9.75" customHeight="1">
      <c r="A16" s="94"/>
      <c r="B16" s="110"/>
      <c r="C16" s="77" t="s">
        <v>525</v>
      </c>
      <c r="D16" s="1774">
        <v>23</v>
      </c>
      <c r="E16" s="1720">
        <v>24</v>
      </c>
      <c r="F16" s="1629">
        <v>18</v>
      </c>
      <c r="G16" s="91">
        <v>24</v>
      </c>
      <c r="H16" s="91">
        <v>9</v>
      </c>
      <c r="I16" s="91">
        <v>10</v>
      </c>
      <c r="J16" s="91">
        <v>9</v>
      </c>
      <c r="K16" s="91">
        <v>10</v>
      </c>
      <c r="L16" s="91">
        <v>9</v>
      </c>
      <c r="M16" s="92"/>
      <c r="N16" s="93"/>
      <c r="O16" s="90"/>
      <c r="P16" s="1790">
        <f>SUM(D16:F16)</f>
        <v>65</v>
      </c>
      <c r="Q16" s="91">
        <v>28</v>
      </c>
      <c r="R16" s="91">
        <v>52</v>
      </c>
      <c r="S16" s="91">
        <v>38</v>
      </c>
      <c r="T16" s="82"/>
    </row>
    <row r="17" spans="1:20" ht="9.75" customHeight="1">
      <c r="A17" s="94"/>
      <c r="B17" s="110"/>
      <c r="C17" s="77" t="s">
        <v>526</v>
      </c>
      <c r="D17" s="1777">
        <v>1342</v>
      </c>
      <c r="E17" s="1723">
        <v>1289</v>
      </c>
      <c r="F17" s="55">
        <v>1305</v>
      </c>
      <c r="G17" s="111">
        <v>1135</v>
      </c>
      <c r="H17" s="111">
        <v>1084</v>
      </c>
      <c r="I17" s="111">
        <v>1035</v>
      </c>
      <c r="J17" s="111">
        <v>1393</v>
      </c>
      <c r="K17" s="111">
        <v>917</v>
      </c>
      <c r="L17" s="111">
        <v>1426</v>
      </c>
      <c r="M17" s="92"/>
      <c r="N17" s="93"/>
      <c r="O17" s="112"/>
      <c r="P17" s="1792">
        <f>SUM(D17:F17)</f>
        <v>3936</v>
      </c>
      <c r="Q17" s="113">
        <v>3512</v>
      </c>
      <c r="R17" s="113">
        <v>4647</v>
      </c>
      <c r="S17" s="113">
        <v>4237</v>
      </c>
      <c r="T17" s="82"/>
    </row>
    <row r="18" spans="1:20" ht="9.75" customHeight="1">
      <c r="A18" s="94"/>
      <c r="B18" s="2333" t="s">
        <v>527</v>
      </c>
      <c r="C18" s="2333"/>
      <c r="D18" s="1778">
        <f>SUM(D16:D17)</f>
        <v>1365</v>
      </c>
      <c r="E18" s="1724">
        <f>SUM(E16:E17)</f>
        <v>1313</v>
      </c>
      <c r="F18" s="1724">
        <f aca="true" t="shared" si="3" ref="F18:L18">SUM(F16:F17)</f>
        <v>1323</v>
      </c>
      <c r="G18" s="1724">
        <f t="shared" si="3"/>
        <v>1159</v>
      </c>
      <c r="H18" s="1724">
        <f t="shared" si="3"/>
        <v>1093</v>
      </c>
      <c r="I18" s="1724">
        <f t="shared" si="3"/>
        <v>1045</v>
      </c>
      <c r="J18" s="1724">
        <f t="shared" si="3"/>
        <v>1402</v>
      </c>
      <c r="K18" s="1724">
        <f t="shared" si="3"/>
        <v>927</v>
      </c>
      <c r="L18" s="1724">
        <f t="shared" si="3"/>
        <v>1435</v>
      </c>
      <c r="M18" s="115"/>
      <c r="N18" s="116"/>
      <c r="O18" s="117"/>
      <c r="P18" s="1793">
        <f>SUM(P16:P17)</f>
        <v>4001</v>
      </c>
      <c r="Q18" s="1724">
        <f>SUM(Q16:Q17)</f>
        <v>3540</v>
      </c>
      <c r="R18" s="1724">
        <f>SUM(R16:R17)</f>
        <v>4699</v>
      </c>
      <c r="S18" s="1724">
        <f>SUM(S16:S17)</f>
        <v>4275</v>
      </c>
      <c r="T18" s="118"/>
    </row>
    <row r="19" spans="1:20" ht="9.75" customHeight="1">
      <c r="A19" s="2339" t="s">
        <v>528</v>
      </c>
      <c r="B19" s="2339"/>
      <c r="C19" s="2339"/>
      <c r="D19" s="1780"/>
      <c r="E19" s="1726"/>
      <c r="F19" s="121"/>
      <c r="G19" s="71"/>
      <c r="H19" s="71"/>
      <c r="I19" s="71"/>
      <c r="J19" s="71"/>
      <c r="K19" s="71"/>
      <c r="L19" s="71"/>
      <c r="M19" s="119"/>
      <c r="N19" s="75"/>
      <c r="O19" s="120"/>
      <c r="P19" s="1795"/>
      <c r="Q19" s="121"/>
      <c r="R19" s="121"/>
      <c r="S19" s="121"/>
      <c r="T19" s="76"/>
    </row>
    <row r="20" spans="1:20" ht="9.75" customHeight="1">
      <c r="A20" s="122"/>
      <c r="B20" s="2334" t="s">
        <v>254</v>
      </c>
      <c r="C20" s="2334"/>
      <c r="D20" s="1781">
        <v>0.566</v>
      </c>
      <c r="E20" s="1727">
        <v>0.575</v>
      </c>
      <c r="F20" s="1561">
        <v>0.578</v>
      </c>
      <c r="G20" s="1561">
        <v>0.602</v>
      </c>
      <c r="H20" s="1561">
        <v>0.597</v>
      </c>
      <c r="I20" s="1561">
        <v>0.615</v>
      </c>
      <c r="J20" s="1561">
        <v>0.54</v>
      </c>
      <c r="K20" s="1561">
        <v>0.638</v>
      </c>
      <c r="L20" s="1561">
        <v>0.536</v>
      </c>
      <c r="M20" s="124"/>
      <c r="N20" s="125"/>
      <c r="O20" s="123"/>
      <c r="P20" s="1796">
        <v>0.573</v>
      </c>
      <c r="Q20" s="1561">
        <v>0.583</v>
      </c>
      <c r="R20" s="1561">
        <v>0.588</v>
      </c>
      <c r="S20" s="1561">
        <v>0.597</v>
      </c>
      <c r="T20" s="126"/>
    </row>
    <row r="21" spans="1:20" ht="10.5" customHeight="1">
      <c r="A21" s="94"/>
      <c r="B21" s="2333" t="s">
        <v>588</v>
      </c>
      <c r="C21" s="2333"/>
      <c r="D21" s="1781">
        <v>0.55</v>
      </c>
      <c r="E21" s="1727">
        <v>0.559</v>
      </c>
      <c r="F21" s="1561">
        <v>0.551</v>
      </c>
      <c r="G21" s="1561">
        <v>0.565</v>
      </c>
      <c r="H21" s="1561">
        <v>0.573</v>
      </c>
      <c r="I21" s="1561">
        <v>0.589</v>
      </c>
      <c r="J21" s="1561">
        <v>0.563</v>
      </c>
      <c r="K21" s="1561">
        <v>0.582</v>
      </c>
      <c r="L21" s="1561">
        <v>0.578</v>
      </c>
      <c r="M21" s="127"/>
      <c r="N21" s="125"/>
      <c r="O21" s="128"/>
      <c r="P21" s="1796">
        <v>0.554</v>
      </c>
      <c r="Q21" s="1561">
        <v>0.575</v>
      </c>
      <c r="R21" s="1561">
        <v>0.572</v>
      </c>
      <c r="S21" s="1561">
        <v>0.58</v>
      </c>
      <c r="T21" s="126"/>
    </row>
    <row r="22" spans="1:20" ht="10.5" customHeight="1">
      <c r="A22" s="94"/>
      <c r="B22" s="2333" t="s">
        <v>587</v>
      </c>
      <c r="C22" s="2333"/>
      <c r="D22" s="1782">
        <v>0.0029</v>
      </c>
      <c r="E22" s="1728">
        <v>0.0024</v>
      </c>
      <c r="F22" s="1562">
        <v>0.0022</v>
      </c>
      <c r="G22" s="1562">
        <v>0.0023</v>
      </c>
      <c r="H22" s="1562">
        <v>0.0024</v>
      </c>
      <c r="I22" s="1562">
        <v>0.0025</v>
      </c>
      <c r="J22" s="1562">
        <v>0.0026</v>
      </c>
      <c r="K22" s="1562">
        <v>0.0027</v>
      </c>
      <c r="L22" s="1562">
        <v>0.0032</v>
      </c>
      <c r="M22" s="127"/>
      <c r="N22" s="125"/>
      <c r="O22" s="129"/>
      <c r="P22" s="1797">
        <v>0.0025</v>
      </c>
      <c r="Q22" s="1562">
        <v>0.0025</v>
      </c>
      <c r="R22" s="1562">
        <v>0.0025</v>
      </c>
      <c r="S22" s="1562">
        <v>0.0031</v>
      </c>
      <c r="T22" s="126"/>
    </row>
    <row r="23" spans="1:20" ht="20.25" customHeight="1">
      <c r="A23" s="130"/>
      <c r="B23" s="2340" t="s">
        <v>579</v>
      </c>
      <c r="C23" s="2333"/>
      <c r="D23" s="1781">
        <v>0.167</v>
      </c>
      <c r="E23" s="1727">
        <v>0.17</v>
      </c>
      <c r="F23" s="1561">
        <v>0.174</v>
      </c>
      <c r="G23" s="1563">
        <v>0.158</v>
      </c>
      <c r="H23" s="1563">
        <v>0.163</v>
      </c>
      <c r="I23" s="1563">
        <v>0.177</v>
      </c>
      <c r="J23" s="1563">
        <v>0.244</v>
      </c>
      <c r="K23" s="1563">
        <v>0.168</v>
      </c>
      <c r="L23" s="1563">
        <v>0.268</v>
      </c>
      <c r="M23" s="1564"/>
      <c r="N23" s="132"/>
      <c r="O23" s="133"/>
      <c r="P23" s="1796">
        <v>0.171</v>
      </c>
      <c r="Q23" s="1561">
        <v>0.193</v>
      </c>
      <c r="R23" s="1561">
        <v>0.183</v>
      </c>
      <c r="S23" s="1561">
        <v>0.199</v>
      </c>
      <c r="T23" s="134"/>
    </row>
    <row r="24" spans="1:20" ht="21" customHeight="1">
      <c r="A24" s="130"/>
      <c r="B24" s="2340" t="s">
        <v>586</v>
      </c>
      <c r="C24" s="2333"/>
      <c r="D24" s="1781">
        <v>0.171</v>
      </c>
      <c r="E24" s="1727">
        <v>0.174</v>
      </c>
      <c r="F24" s="1561">
        <v>0.188</v>
      </c>
      <c r="G24" s="1561">
        <v>0.172</v>
      </c>
      <c r="H24" s="1561">
        <v>0.173</v>
      </c>
      <c r="I24" s="1561">
        <v>0.181</v>
      </c>
      <c r="J24" s="1561">
        <v>0.201</v>
      </c>
      <c r="K24" s="1561">
        <v>0.188</v>
      </c>
      <c r="L24" s="1561">
        <v>0.198</v>
      </c>
      <c r="M24" s="131"/>
      <c r="N24" s="132"/>
      <c r="O24" s="135"/>
      <c r="P24" s="1796">
        <v>0.178</v>
      </c>
      <c r="Q24" s="1561">
        <v>0.184</v>
      </c>
      <c r="R24" s="1561">
        <v>0.181</v>
      </c>
      <c r="S24" s="1561">
        <v>0.19</v>
      </c>
      <c r="T24" s="134"/>
    </row>
    <row r="25" spans="1:20" ht="9.75" customHeight="1">
      <c r="A25" s="94"/>
      <c r="B25" s="2333" t="s">
        <v>34</v>
      </c>
      <c r="C25" s="2333"/>
      <c r="D25" s="1782">
        <v>0.0169</v>
      </c>
      <c r="E25" s="1728">
        <v>0.0171</v>
      </c>
      <c r="F25" s="1562">
        <v>0.0166</v>
      </c>
      <c r="G25" s="1562">
        <v>0.0172</v>
      </c>
      <c r="H25" s="1562">
        <v>0.0166</v>
      </c>
      <c r="I25" s="1562">
        <v>0.0163</v>
      </c>
      <c r="J25" s="1562">
        <v>0.0161</v>
      </c>
      <c r="K25" s="1562">
        <v>0.0159</v>
      </c>
      <c r="L25" s="1562">
        <v>0.0164</v>
      </c>
      <c r="M25" s="136"/>
      <c r="N25" s="137"/>
      <c r="O25" s="138"/>
      <c r="P25" s="1797">
        <v>0.0169</v>
      </c>
      <c r="Q25" s="1562">
        <v>0.0163</v>
      </c>
      <c r="R25" s="1562">
        <v>0.0166</v>
      </c>
      <c r="S25" s="1562">
        <v>0.0164</v>
      </c>
      <c r="T25" s="139"/>
    </row>
    <row r="26" spans="1:20" ht="10.5" customHeight="1">
      <c r="A26" s="94"/>
      <c r="B26" s="2333" t="s">
        <v>585</v>
      </c>
      <c r="C26" s="2333"/>
      <c r="D26" s="1782">
        <v>0.0189</v>
      </c>
      <c r="E26" s="1728">
        <v>0.0191</v>
      </c>
      <c r="F26" s="1562">
        <v>0.0186</v>
      </c>
      <c r="G26" s="1562">
        <v>0.0192</v>
      </c>
      <c r="H26" s="1562">
        <v>0.0185</v>
      </c>
      <c r="I26" s="1562">
        <v>0.0181</v>
      </c>
      <c r="J26" s="1562">
        <v>0.018</v>
      </c>
      <c r="K26" s="1562">
        <v>0.0181</v>
      </c>
      <c r="L26" s="1562">
        <v>0.0187</v>
      </c>
      <c r="M26" s="136"/>
      <c r="N26" s="137"/>
      <c r="O26" s="140"/>
      <c r="P26" s="1797">
        <v>0.0188</v>
      </c>
      <c r="Q26" s="1562">
        <v>0.0182</v>
      </c>
      <c r="R26" s="1562">
        <v>0.0185</v>
      </c>
      <c r="S26" s="1562">
        <v>0.0188</v>
      </c>
      <c r="T26" s="141"/>
    </row>
    <row r="27" spans="1:20" ht="10.5" customHeight="1">
      <c r="A27" s="142"/>
      <c r="B27" s="2333" t="s">
        <v>584</v>
      </c>
      <c r="C27" s="2333"/>
      <c r="D27" s="1782">
        <v>0.009</v>
      </c>
      <c r="E27" s="1728">
        <v>0.0091</v>
      </c>
      <c r="F27" s="1562">
        <v>0.0089</v>
      </c>
      <c r="G27" s="1562">
        <v>0.0081</v>
      </c>
      <c r="H27" s="1562">
        <v>0.008</v>
      </c>
      <c r="I27" s="1562">
        <v>0.0082</v>
      </c>
      <c r="J27" s="1562">
        <v>0.0106</v>
      </c>
      <c r="K27" s="1562">
        <v>0.007</v>
      </c>
      <c r="L27" s="1562">
        <v>0.0112</v>
      </c>
      <c r="M27" s="136"/>
      <c r="N27" s="137"/>
      <c r="O27" s="140"/>
      <c r="P27" s="1797">
        <v>0.009</v>
      </c>
      <c r="Q27" s="1562">
        <v>0.0089</v>
      </c>
      <c r="R27" s="1562">
        <v>0.0087</v>
      </c>
      <c r="S27" s="1562">
        <v>0.0084</v>
      </c>
      <c r="T27" s="143"/>
    </row>
    <row r="28" spans="1:20" ht="10.5" customHeight="1">
      <c r="A28" s="94"/>
      <c r="B28" s="2333" t="s">
        <v>583</v>
      </c>
      <c r="C28" s="2333"/>
      <c r="D28" s="1782">
        <v>0.01</v>
      </c>
      <c r="E28" s="1728">
        <v>0.0102</v>
      </c>
      <c r="F28" s="1562">
        <v>0.01</v>
      </c>
      <c r="G28" s="1562">
        <v>0.0091</v>
      </c>
      <c r="H28" s="1562">
        <v>0.0089</v>
      </c>
      <c r="I28" s="1562">
        <v>0.0091</v>
      </c>
      <c r="J28" s="1562">
        <v>0.0118</v>
      </c>
      <c r="K28" s="1562">
        <v>0.008</v>
      </c>
      <c r="L28" s="1562">
        <v>0.0128</v>
      </c>
      <c r="M28" s="136"/>
      <c r="N28" s="137"/>
      <c r="O28" s="140"/>
      <c r="P28" s="1797">
        <v>0.01</v>
      </c>
      <c r="Q28" s="1562">
        <v>0.0099</v>
      </c>
      <c r="R28" s="1562">
        <v>0.0097</v>
      </c>
      <c r="S28" s="1562">
        <v>0.0096</v>
      </c>
      <c r="T28" s="143"/>
    </row>
    <row r="29" spans="1:20" ht="9.75" customHeight="1">
      <c r="A29" s="94"/>
      <c r="B29" s="2333" t="s">
        <v>35</v>
      </c>
      <c r="C29" s="2333"/>
      <c r="D29" s="1783">
        <v>0.0739</v>
      </c>
      <c r="E29" s="1729">
        <v>-0.0715</v>
      </c>
      <c r="F29" s="1565">
        <v>0.0845</v>
      </c>
      <c r="G29" s="1565">
        <v>0.0619</v>
      </c>
      <c r="H29" s="1566">
        <v>-0.0065</v>
      </c>
      <c r="I29" s="144">
        <v>0.0058</v>
      </c>
      <c r="J29" s="144">
        <v>0.1149</v>
      </c>
      <c r="K29" s="144">
        <v>0.0254</v>
      </c>
      <c r="L29" s="1566">
        <v>-0.0094</v>
      </c>
      <c r="M29" s="145"/>
      <c r="N29" s="146"/>
      <c r="O29" s="147"/>
      <c r="P29" s="1798">
        <v>0.0814</v>
      </c>
      <c r="Q29" s="1562">
        <v>0.1141</v>
      </c>
      <c r="R29" s="1562">
        <v>0.183</v>
      </c>
      <c r="S29" s="1562">
        <v>0.0519</v>
      </c>
      <c r="T29" s="143"/>
    </row>
    <row r="30" spans="1:20" ht="9.75" customHeight="1">
      <c r="A30" s="94"/>
      <c r="B30" s="2341" t="s">
        <v>520</v>
      </c>
      <c r="C30" s="2333"/>
      <c r="D30" s="1781">
        <v>0.21</v>
      </c>
      <c r="E30" s="1727">
        <v>0.199</v>
      </c>
      <c r="F30" s="1561">
        <v>0.232</v>
      </c>
      <c r="G30" s="1561">
        <v>0.208</v>
      </c>
      <c r="H30" s="1561">
        <v>0.24</v>
      </c>
      <c r="I30" s="1561">
        <v>0.156</v>
      </c>
      <c r="J30" s="1561">
        <v>0.184</v>
      </c>
      <c r="K30" s="1561">
        <v>0.162</v>
      </c>
      <c r="L30" s="1561">
        <v>0.14</v>
      </c>
      <c r="M30" s="131"/>
      <c r="N30" s="132"/>
      <c r="O30" s="148"/>
      <c r="P30" s="1796">
        <v>0.214</v>
      </c>
      <c r="Q30" s="1561">
        <v>0.194</v>
      </c>
      <c r="R30" s="1561">
        <v>0.198</v>
      </c>
      <c r="S30" s="1561">
        <v>0.143</v>
      </c>
      <c r="T30" s="143"/>
    </row>
    <row r="31" spans="1:20" ht="10.5" customHeight="1">
      <c r="A31" s="94"/>
      <c r="B31" s="2341" t="s">
        <v>582</v>
      </c>
      <c r="C31" s="2333"/>
      <c r="D31" s="1781">
        <v>0.211</v>
      </c>
      <c r="E31" s="1727">
        <v>0.2</v>
      </c>
      <c r="F31" s="1561">
        <v>0.181</v>
      </c>
      <c r="G31" s="1561">
        <v>0.218</v>
      </c>
      <c r="H31" s="1561">
        <v>0.241</v>
      </c>
      <c r="I31" s="1561">
        <v>0.157</v>
      </c>
      <c r="J31" s="1561">
        <v>0.185</v>
      </c>
      <c r="K31" s="1561">
        <v>0.175</v>
      </c>
      <c r="L31" s="1561">
        <v>0.154</v>
      </c>
      <c r="M31" s="131"/>
      <c r="N31" s="132"/>
      <c r="O31" s="148"/>
      <c r="P31" s="1796">
        <v>0.198</v>
      </c>
      <c r="Q31" s="1561">
        <v>0.197</v>
      </c>
      <c r="R31" s="1561">
        <v>0.203</v>
      </c>
      <c r="S31" s="1561">
        <v>0.166</v>
      </c>
      <c r="T31" s="143"/>
    </row>
    <row r="32" spans="1:20" ht="9.75" customHeight="1">
      <c r="A32" s="2339" t="s">
        <v>38</v>
      </c>
      <c r="B32" s="2339"/>
      <c r="C32" s="2339"/>
      <c r="D32" s="1784"/>
      <c r="E32" s="1730"/>
      <c r="F32" s="149"/>
      <c r="G32" s="149"/>
      <c r="H32" s="149"/>
      <c r="I32" s="149"/>
      <c r="J32" s="149"/>
      <c r="K32" s="149"/>
      <c r="L32" s="149"/>
      <c r="M32" s="150"/>
      <c r="N32" s="151"/>
      <c r="O32" s="152"/>
      <c r="P32" s="1799"/>
      <c r="Q32" s="149"/>
      <c r="R32" s="149"/>
      <c r="S32" s="149"/>
      <c r="T32" s="153"/>
    </row>
    <row r="33" spans="1:20" ht="9.75" customHeight="1">
      <c r="A33" s="2338" t="s">
        <v>39</v>
      </c>
      <c r="B33" s="2338"/>
      <c r="C33" s="2338"/>
      <c r="D33" s="1780"/>
      <c r="E33" s="1726"/>
      <c r="F33" s="121"/>
      <c r="G33" s="121"/>
      <c r="H33" s="121"/>
      <c r="I33" s="121"/>
      <c r="J33" s="121"/>
      <c r="K33" s="121"/>
      <c r="L33" s="121"/>
      <c r="M33" s="119"/>
      <c r="N33" s="59"/>
      <c r="O33" s="154"/>
      <c r="P33" s="1795"/>
      <c r="Q33" s="155"/>
      <c r="R33" s="155"/>
      <c r="S33" s="155"/>
      <c r="T33" s="156"/>
    </row>
    <row r="34" spans="1:20" ht="9.75" customHeight="1">
      <c r="A34" s="122"/>
      <c r="B34" s="2334" t="s">
        <v>40</v>
      </c>
      <c r="C34" s="2334"/>
      <c r="D34" s="1785">
        <v>3.02</v>
      </c>
      <c r="E34" s="1731">
        <v>2.9</v>
      </c>
      <c r="F34" s="1632">
        <v>2.96</v>
      </c>
      <c r="G34" s="157">
        <v>2.6</v>
      </c>
      <c r="H34" s="157">
        <v>2.61</v>
      </c>
      <c r="I34" s="157">
        <v>2.59</v>
      </c>
      <c r="J34" s="157">
        <v>3.5</v>
      </c>
      <c r="K34" s="157">
        <v>2.32</v>
      </c>
      <c r="L34" s="157">
        <v>3.61</v>
      </c>
      <c r="M34" s="158"/>
      <c r="N34" s="159"/>
      <c r="O34" s="160"/>
      <c r="P34" s="1800">
        <v>8.88</v>
      </c>
      <c r="Q34" s="157">
        <v>8.68</v>
      </c>
      <c r="R34" s="157">
        <v>11.26</v>
      </c>
      <c r="S34" s="157">
        <v>10.72</v>
      </c>
      <c r="T34" s="161"/>
    </row>
    <row r="35" spans="1:20" ht="9.75" customHeight="1">
      <c r="A35" s="94"/>
      <c r="B35" s="2333" t="s">
        <v>41</v>
      </c>
      <c r="C35" s="2333"/>
      <c r="D35" s="1785">
        <v>3.01</v>
      </c>
      <c r="E35" s="1731">
        <v>2.89</v>
      </c>
      <c r="F35" s="1632">
        <v>2.95</v>
      </c>
      <c r="G35" s="157">
        <v>2.59</v>
      </c>
      <c r="H35" s="157">
        <v>2.6</v>
      </c>
      <c r="I35" s="157">
        <v>2.59</v>
      </c>
      <c r="J35" s="157">
        <v>3.5</v>
      </c>
      <c r="K35" s="157">
        <v>2.32</v>
      </c>
      <c r="L35" s="157">
        <v>3.61</v>
      </c>
      <c r="M35" s="158"/>
      <c r="N35" s="159"/>
      <c r="O35" s="160"/>
      <c r="P35" s="1800">
        <v>8.85</v>
      </c>
      <c r="Q35" s="157">
        <v>8.67</v>
      </c>
      <c r="R35" s="157">
        <v>11.24</v>
      </c>
      <c r="S35" s="157">
        <v>10.7</v>
      </c>
      <c r="T35" s="161"/>
    </row>
    <row r="36" spans="1:20" ht="10.5" customHeight="1">
      <c r="A36" s="94"/>
      <c r="B36" s="2333" t="s">
        <v>581</v>
      </c>
      <c r="C36" s="2333"/>
      <c r="D36" s="1785">
        <v>3.08</v>
      </c>
      <c r="E36" s="1731">
        <v>2.95</v>
      </c>
      <c r="F36" s="1632">
        <v>3.18</v>
      </c>
      <c r="G36" s="157">
        <v>2.81</v>
      </c>
      <c r="H36" s="157">
        <v>2.77</v>
      </c>
      <c r="I36" s="157">
        <v>2.64</v>
      </c>
      <c r="J36" s="157">
        <v>2.89</v>
      </c>
      <c r="K36" s="157">
        <v>2.6</v>
      </c>
      <c r="L36" s="157">
        <v>2.67</v>
      </c>
      <c r="M36" s="158"/>
      <c r="N36" s="159"/>
      <c r="O36" s="160"/>
      <c r="P36" s="1800">
        <v>9.21</v>
      </c>
      <c r="Q36" s="157">
        <v>8.29</v>
      </c>
      <c r="R36" s="157">
        <v>11.11</v>
      </c>
      <c r="S36" s="157">
        <v>10.22</v>
      </c>
      <c r="T36" s="161"/>
    </row>
    <row r="37" spans="1:20" ht="9.75" customHeight="1">
      <c r="A37" s="94"/>
      <c r="B37" s="2333" t="s">
        <v>42</v>
      </c>
      <c r="C37" s="2333"/>
      <c r="D37" s="1785">
        <v>1.33</v>
      </c>
      <c r="E37" s="1731">
        <v>1.33</v>
      </c>
      <c r="F37" s="1632">
        <v>1.3</v>
      </c>
      <c r="G37" s="157">
        <v>1.3</v>
      </c>
      <c r="H37" s="157">
        <v>1.27</v>
      </c>
      <c r="I37" s="157">
        <v>1.27</v>
      </c>
      <c r="J37" s="157">
        <v>1.24</v>
      </c>
      <c r="K37" s="157">
        <v>1.21</v>
      </c>
      <c r="L37" s="157">
        <v>1.21</v>
      </c>
      <c r="M37" s="158"/>
      <c r="N37" s="159"/>
      <c r="O37" s="162"/>
      <c r="P37" s="1800">
        <v>3.96</v>
      </c>
      <c r="Q37" s="163">
        <v>3.78</v>
      </c>
      <c r="R37" s="163">
        <v>5.08</v>
      </c>
      <c r="S37" s="163">
        <v>4.75</v>
      </c>
      <c r="T37" s="161"/>
    </row>
    <row r="38" spans="1:20" ht="9.75" customHeight="1">
      <c r="A38" s="94"/>
      <c r="B38" s="2333" t="s">
        <v>43</v>
      </c>
      <c r="C38" s="2333"/>
      <c r="D38" s="1785">
        <v>72.41</v>
      </c>
      <c r="E38" s="1731">
        <v>69.98</v>
      </c>
      <c r="F38" s="1632">
        <v>67.34</v>
      </c>
      <c r="G38" s="157">
        <v>66.55</v>
      </c>
      <c r="H38" s="157">
        <v>64.29</v>
      </c>
      <c r="I38" s="157">
        <v>61.42</v>
      </c>
      <c r="J38" s="157">
        <v>58.9</v>
      </c>
      <c r="K38" s="157">
        <v>56.59</v>
      </c>
      <c r="L38" s="157">
        <v>54.54</v>
      </c>
      <c r="M38" s="164"/>
      <c r="N38" s="165"/>
      <c r="O38" s="162"/>
      <c r="P38" s="1800">
        <v>72.41</v>
      </c>
      <c r="Q38" s="163">
        <v>64.29</v>
      </c>
      <c r="R38" s="163">
        <v>66.55</v>
      </c>
      <c r="S38" s="163">
        <v>56.59</v>
      </c>
      <c r="T38" s="161"/>
    </row>
    <row r="39" spans="1:20" ht="9.75" customHeight="1">
      <c r="A39" s="2337" t="s">
        <v>44</v>
      </c>
      <c r="B39" s="2337"/>
      <c r="C39" s="2337"/>
      <c r="D39" s="1786"/>
      <c r="E39" s="1732"/>
      <c r="F39" s="166"/>
      <c r="G39" s="166"/>
      <c r="H39" s="166"/>
      <c r="I39" s="166"/>
      <c r="J39" s="166"/>
      <c r="K39" s="166"/>
      <c r="L39" s="166"/>
      <c r="M39" s="167"/>
      <c r="N39" s="168"/>
      <c r="O39" s="169"/>
      <c r="P39" s="1801"/>
      <c r="Q39" s="170"/>
      <c r="R39" s="170"/>
      <c r="S39" s="170"/>
      <c r="T39" s="161"/>
    </row>
    <row r="40" spans="1:20" ht="9.75" customHeight="1">
      <c r="A40" s="122"/>
      <c r="B40" s="2334" t="s">
        <v>45</v>
      </c>
      <c r="C40" s="2334"/>
      <c r="D40" s="1785">
        <v>118.72</v>
      </c>
      <c r="E40" s="1731">
        <v>121.04</v>
      </c>
      <c r="F40" s="1632">
        <v>123.99</v>
      </c>
      <c r="G40" s="157">
        <v>114.01</v>
      </c>
      <c r="H40" s="157">
        <v>109.57</v>
      </c>
      <c r="I40" s="157">
        <v>119.86</v>
      </c>
      <c r="J40" s="157">
        <v>113.16</v>
      </c>
      <c r="K40" s="157">
        <v>104.46</v>
      </c>
      <c r="L40" s="157">
        <v>104.19</v>
      </c>
      <c r="M40" s="158"/>
      <c r="N40" s="159"/>
      <c r="O40" s="160"/>
      <c r="P40" s="1800">
        <v>123.99</v>
      </c>
      <c r="Q40" s="163">
        <v>119.86</v>
      </c>
      <c r="R40" s="163">
        <v>119.86</v>
      </c>
      <c r="S40" s="163">
        <v>104.46</v>
      </c>
      <c r="T40" s="161"/>
    </row>
    <row r="41" spans="1:20" ht="9.75" customHeight="1">
      <c r="A41" s="94"/>
      <c r="B41" s="2333" t="s">
        <v>46</v>
      </c>
      <c r="C41" s="2333"/>
      <c r="D41" s="1785">
        <v>112</v>
      </c>
      <c r="E41" s="1731">
        <v>110.11</v>
      </c>
      <c r="F41" s="1632">
        <v>112.65</v>
      </c>
      <c r="G41" s="157">
        <v>104.1</v>
      </c>
      <c r="H41" s="157">
        <v>104.87</v>
      </c>
      <c r="I41" s="157">
        <v>109.71</v>
      </c>
      <c r="J41" s="157">
        <v>97.76</v>
      </c>
      <c r="K41" s="157">
        <v>97.51</v>
      </c>
      <c r="L41" s="157">
        <v>96.84</v>
      </c>
      <c r="M41" s="158"/>
      <c r="N41" s="159"/>
      <c r="O41" s="162"/>
      <c r="P41" s="1800">
        <v>110.11</v>
      </c>
      <c r="Q41" s="163">
        <v>97.76</v>
      </c>
      <c r="R41" s="163">
        <v>97.76</v>
      </c>
      <c r="S41" s="163">
        <v>83.33</v>
      </c>
      <c r="T41" s="161"/>
    </row>
    <row r="42" spans="1:20" ht="9.75" customHeight="1">
      <c r="A42" s="94"/>
      <c r="B42" s="2333" t="s">
        <v>47</v>
      </c>
      <c r="C42" s="2333"/>
      <c r="D42" s="1785">
        <v>118.72</v>
      </c>
      <c r="E42" s="1731">
        <v>111.83</v>
      </c>
      <c r="F42" s="1632">
        <v>121.86</v>
      </c>
      <c r="G42" s="157">
        <v>113.56</v>
      </c>
      <c r="H42" s="157">
        <v>108.22</v>
      </c>
      <c r="I42" s="157">
        <v>110.25</v>
      </c>
      <c r="J42" s="157">
        <v>110.81</v>
      </c>
      <c r="K42" s="157">
        <v>100.5</v>
      </c>
      <c r="L42" s="157">
        <v>99.19</v>
      </c>
      <c r="M42" s="158"/>
      <c r="N42" s="159"/>
      <c r="O42" s="162"/>
      <c r="P42" s="1800">
        <v>118.72</v>
      </c>
      <c r="Q42" s="163">
        <v>108.22</v>
      </c>
      <c r="R42" s="163">
        <v>113.56</v>
      </c>
      <c r="S42" s="163">
        <v>100.5</v>
      </c>
      <c r="T42" s="161"/>
    </row>
    <row r="43" spans="1:20" ht="9.75" customHeight="1">
      <c r="A43" s="2342" t="s">
        <v>48</v>
      </c>
      <c r="B43" s="2342"/>
      <c r="C43" s="2342"/>
      <c r="D43" s="1787"/>
      <c r="E43" s="1733"/>
      <c r="F43" s="171"/>
      <c r="G43" s="171"/>
      <c r="H43" s="171"/>
      <c r="I43" s="171"/>
      <c r="J43" s="171"/>
      <c r="K43" s="171"/>
      <c r="L43" s="171"/>
      <c r="M43" s="172"/>
      <c r="N43" s="173"/>
      <c r="O43" s="174"/>
      <c r="P43" s="1802"/>
      <c r="Q43" s="171"/>
      <c r="R43" s="171"/>
      <c r="S43" s="171"/>
      <c r="T43" s="175"/>
    </row>
    <row r="44" spans="1:20" ht="11.25" customHeight="1">
      <c r="A44" s="122"/>
      <c r="B44" s="2334" t="s">
        <v>807</v>
      </c>
      <c r="C44" s="2334"/>
      <c r="D44" s="1774">
        <v>444081</v>
      </c>
      <c r="E44" s="1720">
        <v>444140</v>
      </c>
      <c r="F44" s="1629">
        <v>441124</v>
      </c>
      <c r="G44" s="176">
        <v>437109</v>
      </c>
      <c r="H44" s="176">
        <v>415561</v>
      </c>
      <c r="I44" s="176">
        <v>399807</v>
      </c>
      <c r="J44" s="176">
        <v>397647</v>
      </c>
      <c r="K44" s="176">
        <v>395181</v>
      </c>
      <c r="L44" s="176">
        <v>394753</v>
      </c>
      <c r="M44" s="177"/>
      <c r="N44" s="178"/>
      <c r="O44" s="179"/>
      <c r="P44" s="1790">
        <v>443104</v>
      </c>
      <c r="Q44" s="176">
        <v>404388</v>
      </c>
      <c r="R44" s="176">
        <v>412636</v>
      </c>
      <c r="S44" s="176">
        <v>395389</v>
      </c>
      <c r="T44" s="76"/>
    </row>
    <row r="45" spans="1:20" ht="12" customHeight="1">
      <c r="A45" s="94"/>
      <c r="B45" s="2333" t="s">
        <v>808</v>
      </c>
      <c r="C45" s="2333"/>
      <c r="D45" s="1774">
        <v>445504</v>
      </c>
      <c r="E45" s="1720">
        <v>445658</v>
      </c>
      <c r="F45" s="1629">
        <v>442852</v>
      </c>
      <c r="G45" s="176">
        <v>438556</v>
      </c>
      <c r="H45" s="176">
        <v>416385</v>
      </c>
      <c r="I45" s="176">
        <v>400577</v>
      </c>
      <c r="J45" s="176">
        <v>398311</v>
      </c>
      <c r="K45" s="176">
        <v>395750</v>
      </c>
      <c r="L45" s="176">
        <v>395328</v>
      </c>
      <c r="M45" s="177"/>
      <c r="N45" s="178"/>
      <c r="O45" s="180"/>
      <c r="P45" s="1790">
        <v>444660</v>
      </c>
      <c r="Q45" s="176">
        <v>405139</v>
      </c>
      <c r="R45" s="176">
        <v>413563</v>
      </c>
      <c r="S45" s="176">
        <v>395919</v>
      </c>
      <c r="T45" s="76"/>
    </row>
    <row r="46" spans="1:20" ht="12.75" customHeight="1">
      <c r="A46" s="94"/>
      <c r="B46" s="2333" t="s">
        <v>809</v>
      </c>
      <c r="C46" s="2333"/>
      <c r="D46" s="1774">
        <v>443717</v>
      </c>
      <c r="E46" s="1720">
        <v>444691</v>
      </c>
      <c r="F46" s="1629">
        <v>443825</v>
      </c>
      <c r="G46" s="176">
        <v>439313</v>
      </c>
      <c r="H46" s="176">
        <v>436059</v>
      </c>
      <c r="I46" s="176">
        <v>401608</v>
      </c>
      <c r="J46" s="176">
        <v>399559</v>
      </c>
      <c r="K46" s="176">
        <v>397070</v>
      </c>
      <c r="L46" s="176">
        <v>394838</v>
      </c>
      <c r="M46" s="177"/>
      <c r="N46" s="178"/>
      <c r="O46" s="180"/>
      <c r="P46" s="1790">
        <v>443717</v>
      </c>
      <c r="Q46" s="176">
        <v>436059</v>
      </c>
      <c r="R46" s="176">
        <v>439313</v>
      </c>
      <c r="S46" s="176">
        <v>397070</v>
      </c>
      <c r="T46" s="76"/>
    </row>
    <row r="47" spans="1:20" ht="9.75" customHeight="1">
      <c r="A47" s="2335" t="s">
        <v>49</v>
      </c>
      <c r="B47" s="2335"/>
      <c r="C47" s="2335"/>
      <c r="D47" s="1775">
        <v>52678</v>
      </c>
      <c r="E47" s="1721">
        <v>49730</v>
      </c>
      <c r="F47" s="1630">
        <v>54085</v>
      </c>
      <c r="G47" s="181">
        <v>49888</v>
      </c>
      <c r="H47" s="181">
        <v>47190</v>
      </c>
      <c r="I47" s="181">
        <v>44277</v>
      </c>
      <c r="J47" s="181">
        <v>44275</v>
      </c>
      <c r="K47" s="181">
        <v>39906</v>
      </c>
      <c r="L47" s="181">
        <v>39164</v>
      </c>
      <c r="M47" s="182"/>
      <c r="N47" s="183"/>
      <c r="O47" s="180"/>
      <c r="P47" s="1791">
        <v>52678</v>
      </c>
      <c r="Q47" s="181">
        <v>47190</v>
      </c>
      <c r="R47" s="181">
        <v>49888</v>
      </c>
      <c r="S47" s="181">
        <v>39906</v>
      </c>
      <c r="T47" s="184"/>
    </row>
    <row r="48" spans="1:20" ht="9.75" customHeight="1">
      <c r="A48" s="2339" t="s">
        <v>50</v>
      </c>
      <c r="B48" s="2339"/>
      <c r="C48" s="2339"/>
      <c r="D48" s="1788"/>
      <c r="E48" s="1734"/>
      <c r="F48" s="185"/>
      <c r="G48" s="185"/>
      <c r="H48" s="185"/>
      <c r="I48" s="185"/>
      <c r="J48" s="185"/>
      <c r="K48" s="185"/>
      <c r="L48" s="185"/>
      <c r="M48" s="119"/>
      <c r="N48" s="59"/>
      <c r="O48" s="73"/>
      <c r="P48" s="1803"/>
      <c r="Q48" s="185"/>
      <c r="R48" s="185"/>
      <c r="S48" s="185"/>
      <c r="T48" s="186"/>
    </row>
    <row r="49" spans="1:20" ht="9.75" customHeight="1">
      <c r="A49" s="89"/>
      <c r="B49" s="2334" t="s">
        <v>51</v>
      </c>
      <c r="C49" s="2334"/>
      <c r="D49" s="1781">
        <v>0.044</v>
      </c>
      <c r="E49" s="1727">
        <v>0.049</v>
      </c>
      <c r="F49" s="1561">
        <v>0.042</v>
      </c>
      <c r="G49" s="1561">
        <v>0.045</v>
      </c>
      <c r="H49" s="1561">
        <v>0.047</v>
      </c>
      <c r="I49" s="1561">
        <v>0.047</v>
      </c>
      <c r="J49" s="1561">
        <v>0.044</v>
      </c>
      <c r="K49" s="1561">
        <v>0.048</v>
      </c>
      <c r="L49" s="1561">
        <v>0.049</v>
      </c>
      <c r="M49" s="127"/>
      <c r="N49" s="187"/>
      <c r="O49" s="128"/>
      <c r="P49" s="1796">
        <v>0.045</v>
      </c>
      <c r="Q49" s="1561">
        <v>0.047</v>
      </c>
      <c r="R49" s="1561">
        <v>0.045</v>
      </c>
      <c r="S49" s="1561">
        <v>0.047</v>
      </c>
      <c r="T49" s="188"/>
    </row>
    <row r="50" spans="1:20" ht="9.75" customHeight="1">
      <c r="A50" s="94"/>
      <c r="B50" s="2333" t="s">
        <v>52</v>
      </c>
      <c r="C50" s="2333"/>
      <c r="D50" s="1781">
        <v>0.439</v>
      </c>
      <c r="E50" s="1727">
        <v>0.458</v>
      </c>
      <c r="F50" s="1561">
        <v>0.44</v>
      </c>
      <c r="G50" s="1563">
        <v>0.501</v>
      </c>
      <c r="H50" s="1563">
        <v>0.509</v>
      </c>
      <c r="I50" s="1563">
        <v>0.49</v>
      </c>
      <c r="J50" s="1563">
        <v>0.354</v>
      </c>
      <c r="K50" s="1563">
        <v>0.522</v>
      </c>
      <c r="L50" s="1563">
        <v>0.335</v>
      </c>
      <c r="M50" s="127"/>
      <c r="N50" s="187"/>
      <c r="O50" s="189"/>
      <c r="P50" s="1796">
        <v>0.446</v>
      </c>
      <c r="Q50" s="1561">
        <v>0.442</v>
      </c>
      <c r="R50" s="1561">
        <v>0.456</v>
      </c>
      <c r="S50" s="1561">
        <v>0.443</v>
      </c>
      <c r="T50" s="190"/>
    </row>
    <row r="51" spans="1:20" ht="10.5" customHeight="1">
      <c r="A51" s="94"/>
      <c r="B51" s="2333" t="s">
        <v>580</v>
      </c>
      <c r="C51" s="2333"/>
      <c r="D51" s="1781">
        <v>0.43</v>
      </c>
      <c r="E51" s="1727">
        <v>0.449</v>
      </c>
      <c r="F51" s="1561">
        <v>0.407</v>
      </c>
      <c r="G51" s="1561">
        <v>0.461</v>
      </c>
      <c r="H51" s="1561">
        <v>0.478</v>
      </c>
      <c r="I51" s="1561">
        <v>0.481</v>
      </c>
      <c r="J51" s="1561">
        <v>0.428</v>
      </c>
      <c r="K51" s="1561">
        <v>0.466</v>
      </c>
      <c r="L51" s="1561">
        <v>0.452</v>
      </c>
      <c r="M51" s="127"/>
      <c r="N51" s="187"/>
      <c r="O51" s="189"/>
      <c r="P51" s="1796">
        <v>0.428</v>
      </c>
      <c r="Q51" s="1561">
        <v>0.462</v>
      </c>
      <c r="R51" s="1561">
        <v>0.462</v>
      </c>
      <c r="S51" s="1561">
        <v>0.464</v>
      </c>
      <c r="T51" s="190"/>
    </row>
    <row r="52" spans="1:20" ht="9.75" customHeight="1">
      <c r="A52" s="142"/>
      <c r="B52" s="2333" t="s">
        <v>54</v>
      </c>
      <c r="C52" s="2333"/>
      <c r="D52" s="1789">
        <v>1.64</v>
      </c>
      <c r="E52" s="1735">
        <v>1.6</v>
      </c>
      <c r="F52" s="191">
        <v>1.80962280962281</v>
      </c>
      <c r="G52" s="191">
        <v>1.71</v>
      </c>
      <c r="H52" s="191">
        <v>1.68</v>
      </c>
      <c r="I52" s="191">
        <v>1.8</v>
      </c>
      <c r="J52" s="191">
        <v>1.88</v>
      </c>
      <c r="K52" s="191">
        <v>1.78</v>
      </c>
      <c r="L52" s="191">
        <v>1.82</v>
      </c>
      <c r="M52" s="192"/>
      <c r="N52" s="193"/>
      <c r="O52" s="194"/>
      <c r="P52" s="1804">
        <v>1.64</v>
      </c>
      <c r="Q52" s="191">
        <v>1.68</v>
      </c>
      <c r="R52" s="191">
        <v>1.71</v>
      </c>
      <c r="S52" s="191">
        <v>1.78</v>
      </c>
      <c r="T52" s="195"/>
    </row>
    <row r="53" spans="1:20" ht="3.75" customHeight="1">
      <c r="A53" s="196"/>
      <c r="B53" s="196"/>
      <c r="C53" s="196"/>
      <c r="D53" s="196"/>
      <c r="E53" s="196"/>
      <c r="F53" s="196"/>
      <c r="G53" s="196"/>
      <c r="H53" s="196"/>
      <c r="I53" s="196"/>
      <c r="J53" s="196"/>
      <c r="K53" s="196"/>
      <c r="L53" s="196"/>
      <c r="M53" s="196"/>
      <c r="N53" s="196"/>
      <c r="O53" s="196"/>
      <c r="P53" s="1805"/>
      <c r="Q53" s="196"/>
      <c r="R53" s="196"/>
      <c r="S53" s="196"/>
      <c r="T53" s="196"/>
    </row>
    <row r="54" spans="1:20" ht="9.75" customHeight="1">
      <c r="A54" s="2349" t="s">
        <v>55</v>
      </c>
      <c r="B54" s="2349"/>
      <c r="C54" s="2349"/>
      <c r="D54" s="2349"/>
      <c r="E54" s="2349"/>
      <c r="F54" s="2349"/>
      <c r="G54" s="2349"/>
      <c r="H54" s="2349"/>
      <c r="I54" s="2349"/>
      <c r="J54" s="2349"/>
      <c r="K54" s="2349"/>
      <c r="L54" s="2349"/>
      <c r="M54" s="2349"/>
      <c r="N54" s="2349"/>
      <c r="O54" s="2349"/>
      <c r="P54" s="2349"/>
      <c r="Q54" s="2349"/>
      <c r="R54" s="2349"/>
      <c r="S54" s="2349"/>
      <c r="T54" s="2349"/>
    </row>
    <row r="55" spans="2:20" ht="6.75" customHeight="1">
      <c r="B55" s="2343"/>
      <c r="C55" s="2343"/>
      <c r="D55" s="2344"/>
      <c r="E55" s="2345"/>
      <c r="F55" s="2346"/>
      <c r="G55" s="2346"/>
      <c r="H55" s="2346"/>
      <c r="I55" s="2346"/>
      <c r="J55" s="2346"/>
      <c r="K55" s="2346"/>
      <c r="L55" s="2346"/>
      <c r="M55" s="2346"/>
      <c r="N55" s="2347"/>
      <c r="O55" s="2348"/>
      <c r="P55" s="2348"/>
      <c r="Q55" s="2348"/>
      <c r="R55" s="2346"/>
      <c r="S55" s="2346"/>
      <c r="T55" s="2346"/>
    </row>
    <row r="58" ht="12.75"/>
  </sheetData>
  <sheetProtection/>
  <mergeCells count="50">
    <mergeCell ref="A1:T1"/>
    <mergeCell ref="B14:C14"/>
    <mergeCell ref="B15:C15"/>
    <mergeCell ref="B18:C18"/>
    <mergeCell ref="A4:C4"/>
    <mergeCell ref="E3:L3"/>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X44"/>
  <sheetViews>
    <sheetView zoomScalePageLayoutView="0" workbookViewId="0" topLeftCell="A1">
      <selection activeCell="O14" sqref="O14"/>
    </sheetView>
  </sheetViews>
  <sheetFormatPr defaultColWidth="8.421875" defaultRowHeight="6.75" customHeight="1"/>
  <cols>
    <col min="1" max="2" width="2.140625" style="198" customWidth="1"/>
    <col min="3" max="3" width="38.140625" style="198" customWidth="1"/>
    <col min="4" max="4" width="9.421875" style="198" customWidth="1"/>
    <col min="5" max="5" width="8.421875" style="198" bestFit="1" customWidth="1"/>
    <col min="6" max="8" width="8.140625" style="198" bestFit="1" customWidth="1"/>
    <col min="9" max="9" width="8.421875" style="198" bestFit="1" customWidth="1"/>
    <col min="10" max="12" width="8.140625" style="198" bestFit="1" customWidth="1"/>
    <col min="13" max="13" width="1.28515625" style="198" customWidth="1"/>
    <col min="14" max="14" width="1.7109375" style="198" customWidth="1"/>
    <col min="15" max="15" width="1.28515625" style="198" customWidth="1"/>
    <col min="16" max="16" width="8.421875" style="198" customWidth="1"/>
    <col min="17" max="18" width="8.140625" style="1597" bestFit="1" customWidth="1"/>
    <col min="19" max="19" width="8.140625" style="198" bestFit="1" customWidth="1"/>
    <col min="20" max="20" width="1.28515625" style="198" customWidth="1"/>
    <col min="21" max="21" width="8.421875" style="203" customWidth="1"/>
    <col min="22" max="23" width="8.421875" style="204" customWidth="1"/>
    <col min="24" max="24" width="8.421875" style="897" customWidth="1"/>
    <col min="25" max="66" width="8.421875" style="204" customWidth="1"/>
    <col min="67" max="67" width="8.421875" style="197" customWidth="1"/>
    <col min="68" max="16384" width="8.421875" style="197" customWidth="1"/>
  </cols>
  <sheetData>
    <row r="1" spans="1:24" ht="15.75" customHeight="1">
      <c r="A1" s="2365" t="s">
        <v>216</v>
      </c>
      <c r="B1" s="2365"/>
      <c r="C1" s="2365"/>
      <c r="D1" s="2365"/>
      <c r="E1" s="2365"/>
      <c r="F1" s="2365"/>
      <c r="G1" s="2365"/>
      <c r="H1" s="2365"/>
      <c r="I1" s="2365"/>
      <c r="J1" s="2365"/>
      <c r="K1" s="2365"/>
      <c r="L1" s="2365"/>
      <c r="M1" s="2365"/>
      <c r="N1" s="2365"/>
      <c r="O1" s="2365"/>
      <c r="P1" s="2365"/>
      <c r="Q1" s="2365"/>
      <c r="R1" s="2365"/>
      <c r="S1" s="2365"/>
      <c r="T1" s="2365"/>
      <c r="X1" s="2361"/>
    </row>
    <row r="2" spans="1:20" ht="6" customHeight="1">
      <c r="A2" s="52"/>
      <c r="B2" s="52"/>
      <c r="C2" s="854"/>
      <c r="D2" s="855"/>
      <c r="E2" s="855"/>
      <c r="F2" s="854"/>
      <c r="G2" s="854"/>
      <c r="H2" s="854"/>
      <c r="I2" s="854"/>
      <c r="J2" s="854"/>
      <c r="K2" s="854"/>
      <c r="L2" s="854"/>
      <c r="M2" s="854"/>
      <c r="N2" s="854"/>
      <c r="O2" s="854"/>
      <c r="P2" s="854"/>
      <c r="Q2" s="854"/>
      <c r="R2" s="854"/>
      <c r="S2" s="854"/>
      <c r="T2" s="854"/>
    </row>
    <row r="3" spans="1:20" s="54" customFormat="1" ht="10.5" customHeight="1">
      <c r="A3" s="57"/>
      <c r="B3" s="57"/>
      <c r="C3" s="349"/>
      <c r="D3" s="355"/>
      <c r="E3" s="2371"/>
      <c r="F3" s="2371"/>
      <c r="G3" s="2371"/>
      <c r="H3" s="2371"/>
      <c r="I3" s="2371"/>
      <c r="J3" s="2371"/>
      <c r="K3" s="2371"/>
      <c r="L3" s="2371"/>
      <c r="M3" s="856"/>
      <c r="N3" s="362"/>
      <c r="O3" s="351"/>
      <c r="P3" s="1643" t="s">
        <v>740</v>
      </c>
      <c r="Q3" s="356" t="s">
        <v>22</v>
      </c>
      <c r="R3" s="356" t="s">
        <v>22</v>
      </c>
      <c r="S3" s="356" t="s">
        <v>23</v>
      </c>
      <c r="T3" s="857"/>
    </row>
    <row r="4" spans="1:20" s="54" customFormat="1" ht="10.5" customHeight="1">
      <c r="A4" s="2338" t="s">
        <v>511</v>
      </c>
      <c r="B4" s="2338"/>
      <c r="C4" s="2338"/>
      <c r="D4" s="359" t="s">
        <v>838</v>
      </c>
      <c r="E4" s="360" t="s">
        <v>733</v>
      </c>
      <c r="F4" s="360" t="s">
        <v>238</v>
      </c>
      <c r="G4" s="360" t="s">
        <v>512</v>
      </c>
      <c r="H4" s="360" t="s">
        <v>513</v>
      </c>
      <c r="I4" s="360" t="s">
        <v>514</v>
      </c>
      <c r="J4" s="360" t="s">
        <v>515</v>
      </c>
      <c r="K4" s="360" t="s">
        <v>516</v>
      </c>
      <c r="L4" s="360" t="s">
        <v>517</v>
      </c>
      <c r="M4" s="361"/>
      <c r="N4" s="858"/>
      <c r="O4" s="859"/>
      <c r="P4" s="1644" t="s">
        <v>837</v>
      </c>
      <c r="Q4" s="360" t="s">
        <v>837</v>
      </c>
      <c r="R4" s="360" t="s">
        <v>24</v>
      </c>
      <c r="S4" s="360" t="s">
        <v>24</v>
      </c>
      <c r="T4" s="860"/>
    </row>
    <row r="5" spans="1:20" s="54" customFormat="1" ht="10.5" customHeight="1">
      <c r="A5" s="69"/>
      <c r="B5" s="69"/>
      <c r="C5" s="370"/>
      <c r="D5" s="861"/>
      <c r="E5" s="862"/>
      <c r="F5" s="862"/>
      <c r="G5" s="862"/>
      <c r="H5" s="862"/>
      <c r="I5" s="862"/>
      <c r="J5" s="862"/>
      <c r="K5" s="862"/>
      <c r="L5" s="862"/>
      <c r="M5" s="350"/>
      <c r="N5" s="350"/>
      <c r="O5" s="350"/>
      <c r="P5" s="861"/>
      <c r="Q5" s="862"/>
      <c r="R5" s="862"/>
      <c r="S5" s="862"/>
      <c r="T5" s="863"/>
    </row>
    <row r="6" spans="1:20" s="54" customFormat="1" ht="10.5" customHeight="1">
      <c r="A6" s="2366" t="s">
        <v>217</v>
      </c>
      <c r="B6" s="2366"/>
      <c r="C6" s="2366"/>
      <c r="D6" s="864"/>
      <c r="E6" s="865"/>
      <c r="F6" s="865"/>
      <c r="G6" s="865"/>
      <c r="H6" s="865"/>
      <c r="I6" s="865"/>
      <c r="J6" s="865"/>
      <c r="K6" s="865"/>
      <c r="L6" s="865"/>
      <c r="M6" s="412"/>
      <c r="N6" s="350"/>
      <c r="O6" s="864"/>
      <c r="P6" s="1645"/>
      <c r="Q6" s="865"/>
      <c r="R6" s="865"/>
      <c r="S6" s="865"/>
      <c r="T6" s="412"/>
    </row>
    <row r="7" spans="1:20" s="54" customFormat="1" ht="21" customHeight="1">
      <c r="A7" s="584"/>
      <c r="B7" s="2368" t="s">
        <v>683</v>
      </c>
      <c r="C7" s="2367"/>
      <c r="D7" s="1806">
        <v>120429</v>
      </c>
      <c r="E7" s="866">
        <v>119354</v>
      </c>
      <c r="F7" s="866">
        <v>110524</v>
      </c>
      <c r="G7" s="866">
        <v>107571</v>
      </c>
      <c r="H7" s="866">
        <v>108297</v>
      </c>
      <c r="I7" s="866">
        <v>110472</v>
      </c>
      <c r="J7" s="866">
        <v>104913</v>
      </c>
      <c r="K7" s="866">
        <v>101588</v>
      </c>
      <c r="L7" s="866">
        <v>98093</v>
      </c>
      <c r="M7" s="867"/>
      <c r="N7" s="1810"/>
      <c r="O7" s="1806"/>
      <c r="P7" s="1811">
        <f>D7</f>
        <v>120429</v>
      </c>
      <c r="Q7" s="866">
        <v>108297</v>
      </c>
      <c r="R7" s="866">
        <v>107571</v>
      </c>
      <c r="S7" s="866">
        <v>101588</v>
      </c>
      <c r="T7" s="868"/>
    </row>
    <row r="8" spans="1:20" s="54" customFormat="1" ht="10.5" customHeight="1">
      <c r="A8" s="122"/>
      <c r="B8" s="2367" t="s">
        <v>53</v>
      </c>
      <c r="C8" s="2367"/>
      <c r="D8" s="1806">
        <v>377310</v>
      </c>
      <c r="E8" s="866">
        <v>374216</v>
      </c>
      <c r="F8" s="866">
        <v>366679</v>
      </c>
      <c r="G8" s="866">
        <v>365558</v>
      </c>
      <c r="H8" s="866">
        <v>358993</v>
      </c>
      <c r="I8" s="866">
        <v>330752</v>
      </c>
      <c r="J8" s="866">
        <v>322094</v>
      </c>
      <c r="K8" s="866">
        <v>319781</v>
      </c>
      <c r="L8" s="866">
        <v>312273</v>
      </c>
      <c r="M8" s="867"/>
      <c r="N8" s="1810"/>
      <c r="O8" s="1812"/>
      <c r="P8" s="1811">
        <f>D8</f>
        <v>377310</v>
      </c>
      <c r="Q8" s="866">
        <v>358993</v>
      </c>
      <c r="R8" s="866">
        <v>365558</v>
      </c>
      <c r="S8" s="866">
        <v>319781</v>
      </c>
      <c r="T8" s="868"/>
    </row>
    <row r="9" spans="1:20" s="54" customFormat="1" ht="10.5" customHeight="1">
      <c r="A9" s="94"/>
      <c r="B9" s="2367" t="s">
        <v>37</v>
      </c>
      <c r="C9" s="2367"/>
      <c r="D9" s="1806">
        <v>595025</v>
      </c>
      <c r="E9" s="866">
        <v>590537</v>
      </c>
      <c r="F9" s="866">
        <v>586927</v>
      </c>
      <c r="G9" s="866">
        <v>565264</v>
      </c>
      <c r="H9" s="866">
        <v>560912</v>
      </c>
      <c r="I9" s="866">
        <v>528591</v>
      </c>
      <c r="J9" s="866">
        <v>513294</v>
      </c>
      <c r="K9" s="866">
        <v>501357</v>
      </c>
      <c r="L9" s="866">
        <v>494490</v>
      </c>
      <c r="M9" s="867"/>
      <c r="N9" s="1810"/>
      <c r="O9" s="1812"/>
      <c r="P9" s="1811">
        <f>D9</f>
        <v>595025</v>
      </c>
      <c r="Q9" s="866">
        <v>560912</v>
      </c>
      <c r="R9" s="866">
        <v>565264</v>
      </c>
      <c r="S9" s="866">
        <v>501357</v>
      </c>
      <c r="T9" s="868"/>
    </row>
    <row r="10" spans="1:20" s="54" customFormat="1" ht="10.5" customHeight="1">
      <c r="A10" s="94"/>
      <c r="B10" s="2367" t="s">
        <v>36</v>
      </c>
      <c r="C10" s="2367"/>
      <c r="D10" s="1806">
        <v>459767</v>
      </c>
      <c r="E10" s="866">
        <v>449031</v>
      </c>
      <c r="F10" s="866">
        <v>446179</v>
      </c>
      <c r="G10" s="866">
        <v>439706</v>
      </c>
      <c r="H10" s="866">
        <v>439357</v>
      </c>
      <c r="I10" s="866">
        <v>413128</v>
      </c>
      <c r="J10" s="866">
        <v>409753</v>
      </c>
      <c r="K10" s="866">
        <v>395647</v>
      </c>
      <c r="L10" s="866">
        <v>389573</v>
      </c>
      <c r="M10" s="867"/>
      <c r="N10" s="1810"/>
      <c r="O10" s="1812"/>
      <c r="P10" s="1811">
        <f>D10</f>
        <v>459767</v>
      </c>
      <c r="Q10" s="866">
        <v>439357</v>
      </c>
      <c r="R10" s="866">
        <v>439706</v>
      </c>
      <c r="S10" s="866">
        <v>395647</v>
      </c>
      <c r="T10" s="868"/>
    </row>
    <row r="11" spans="1:20" s="54" customFormat="1" ht="20.25" customHeight="1">
      <c r="A11" s="94"/>
      <c r="B11" s="2368" t="s">
        <v>591</v>
      </c>
      <c r="C11" s="2367"/>
      <c r="D11" s="1806">
        <v>32131</v>
      </c>
      <c r="E11" s="866">
        <v>31118</v>
      </c>
      <c r="F11" s="866">
        <v>29889</v>
      </c>
      <c r="G11" s="866">
        <v>29238</v>
      </c>
      <c r="H11" s="866">
        <v>28036</v>
      </c>
      <c r="I11" s="866">
        <v>24668</v>
      </c>
      <c r="J11" s="866">
        <v>23532</v>
      </c>
      <c r="K11" s="866">
        <v>22472</v>
      </c>
      <c r="L11" s="866">
        <v>21533</v>
      </c>
      <c r="M11" s="867"/>
      <c r="N11" s="1810"/>
      <c r="O11" s="1812"/>
      <c r="P11" s="1811">
        <f>D11</f>
        <v>32131</v>
      </c>
      <c r="Q11" s="866">
        <v>28036</v>
      </c>
      <c r="R11" s="866">
        <v>29238</v>
      </c>
      <c r="S11" s="866">
        <v>22472</v>
      </c>
      <c r="T11" s="868"/>
    </row>
    <row r="12" spans="1:20" s="54" customFormat="1" ht="10.5" customHeight="1">
      <c r="A12" s="869"/>
      <c r="B12" s="2367" t="s">
        <v>802</v>
      </c>
      <c r="C12" s="2367"/>
      <c r="D12" s="1806">
        <v>605220</v>
      </c>
      <c r="E12" s="866">
        <v>594340</v>
      </c>
      <c r="F12" s="866">
        <v>590344</v>
      </c>
      <c r="G12" s="866">
        <v>568905</v>
      </c>
      <c r="H12" s="866">
        <v>543138</v>
      </c>
      <c r="I12" s="866">
        <v>528099</v>
      </c>
      <c r="J12" s="866">
        <v>528852</v>
      </c>
      <c r="K12" s="866">
        <v>527702</v>
      </c>
      <c r="L12" s="866">
        <v>511925</v>
      </c>
      <c r="M12" s="867"/>
      <c r="N12" s="1810"/>
      <c r="O12" s="1812"/>
      <c r="P12" s="1811">
        <v>596660</v>
      </c>
      <c r="Q12" s="866">
        <v>533421</v>
      </c>
      <c r="R12" s="866">
        <v>542365</v>
      </c>
      <c r="S12" s="866">
        <v>509140</v>
      </c>
      <c r="T12" s="868"/>
    </row>
    <row r="13" spans="1:20" s="54" customFormat="1" ht="10.5" customHeight="1">
      <c r="A13" s="122"/>
      <c r="B13" s="2367" t="s">
        <v>592</v>
      </c>
      <c r="C13" s="2367"/>
      <c r="D13" s="1806">
        <v>542140</v>
      </c>
      <c r="E13" s="866">
        <v>532516</v>
      </c>
      <c r="F13" s="866">
        <v>528528</v>
      </c>
      <c r="G13" s="866">
        <v>510038</v>
      </c>
      <c r="H13" s="866">
        <v>486949</v>
      </c>
      <c r="I13" s="866">
        <v>475067</v>
      </c>
      <c r="J13" s="866">
        <v>470943</v>
      </c>
      <c r="K13" s="866">
        <v>462970</v>
      </c>
      <c r="L13" s="866">
        <v>448834</v>
      </c>
      <c r="M13" s="867"/>
      <c r="N13" s="1810"/>
      <c r="O13" s="1812"/>
      <c r="P13" s="1811">
        <v>534415</v>
      </c>
      <c r="Q13" s="866">
        <v>477681</v>
      </c>
      <c r="R13" s="866">
        <v>485837</v>
      </c>
      <c r="S13" s="866">
        <v>445134</v>
      </c>
      <c r="T13" s="868"/>
    </row>
    <row r="14" spans="1:20" s="54" customFormat="1" ht="20.25" customHeight="1">
      <c r="A14" s="94"/>
      <c r="B14" s="2368" t="s">
        <v>590</v>
      </c>
      <c r="C14" s="2367"/>
      <c r="D14" s="1806">
        <v>31836</v>
      </c>
      <c r="E14" s="866">
        <v>31017</v>
      </c>
      <c r="F14" s="866">
        <v>29677</v>
      </c>
      <c r="G14" s="866">
        <v>28471</v>
      </c>
      <c r="H14" s="866">
        <v>26447</v>
      </c>
      <c r="I14" s="866">
        <v>23932</v>
      </c>
      <c r="J14" s="866">
        <v>22674</v>
      </c>
      <c r="K14" s="866">
        <v>21763</v>
      </c>
      <c r="L14" s="866">
        <v>21198</v>
      </c>
      <c r="M14" s="867"/>
      <c r="N14" s="1810"/>
      <c r="O14" s="1812"/>
      <c r="P14" s="1811">
        <v>30841</v>
      </c>
      <c r="Q14" s="866">
        <v>24356</v>
      </c>
      <c r="R14" s="866">
        <v>25393</v>
      </c>
      <c r="S14" s="866">
        <v>21275</v>
      </c>
      <c r="T14" s="868"/>
    </row>
    <row r="15" spans="1:20" s="54" customFormat="1" ht="10.5" customHeight="1">
      <c r="A15" s="94"/>
      <c r="B15" s="2367" t="s">
        <v>803</v>
      </c>
      <c r="C15" s="2367"/>
      <c r="D15" s="1806">
        <v>2400407</v>
      </c>
      <c r="E15" s="866">
        <v>2279301</v>
      </c>
      <c r="F15" s="866">
        <v>2222725</v>
      </c>
      <c r="G15" s="866">
        <v>2192947</v>
      </c>
      <c r="H15" s="866">
        <v>2105626</v>
      </c>
      <c r="I15" s="866">
        <v>2120972</v>
      </c>
      <c r="J15" s="866">
        <v>2036008</v>
      </c>
      <c r="K15" s="866">
        <v>2041887</v>
      </c>
      <c r="L15" s="866">
        <v>1993740</v>
      </c>
      <c r="M15" s="867"/>
      <c r="N15" s="1810"/>
      <c r="O15" s="1812"/>
      <c r="P15" s="1811">
        <f>D15</f>
        <v>2400407</v>
      </c>
      <c r="Q15" s="866">
        <v>2105626</v>
      </c>
      <c r="R15" s="866">
        <v>2192947</v>
      </c>
      <c r="S15" s="866">
        <v>2041887</v>
      </c>
      <c r="T15" s="868"/>
    </row>
    <row r="16" spans="1:20" s="54" customFormat="1" ht="10.5" customHeight="1">
      <c r="A16" s="94"/>
      <c r="B16" s="2369" t="s">
        <v>804</v>
      </c>
      <c r="C16" s="2369"/>
      <c r="D16" s="1807">
        <v>232915</v>
      </c>
      <c r="E16" s="1641">
        <v>224954</v>
      </c>
      <c r="F16" s="1641">
        <v>225765</v>
      </c>
      <c r="G16" s="870">
        <v>221571</v>
      </c>
      <c r="H16" s="870">
        <v>201275</v>
      </c>
      <c r="I16" s="870">
        <v>198941</v>
      </c>
      <c r="J16" s="870">
        <v>186547</v>
      </c>
      <c r="K16" s="870">
        <v>183715</v>
      </c>
      <c r="L16" s="870">
        <v>179903</v>
      </c>
      <c r="M16" s="420"/>
      <c r="N16" s="1810"/>
      <c r="O16" s="1813"/>
      <c r="P16" s="1811">
        <f>D16</f>
        <v>232915</v>
      </c>
      <c r="Q16" s="866">
        <v>201275</v>
      </c>
      <c r="R16" s="866">
        <v>221571</v>
      </c>
      <c r="S16" s="866">
        <v>183715</v>
      </c>
      <c r="T16" s="871"/>
    </row>
    <row r="17" spans="1:20" s="54" customFormat="1" ht="10.5" customHeight="1">
      <c r="A17" s="2374" t="s">
        <v>696</v>
      </c>
      <c r="B17" s="2374"/>
      <c r="C17" s="2374"/>
      <c r="D17" s="1808"/>
      <c r="E17" s="872"/>
      <c r="F17" s="872"/>
      <c r="G17" s="872"/>
      <c r="H17" s="872"/>
      <c r="I17" s="872"/>
      <c r="J17" s="872"/>
      <c r="K17" s="872"/>
      <c r="L17" s="872"/>
      <c r="M17" s="873"/>
      <c r="N17" s="1814"/>
      <c r="O17" s="1808"/>
      <c r="P17" s="1815"/>
      <c r="Q17" s="872"/>
      <c r="R17" s="872"/>
      <c r="S17" s="872"/>
      <c r="T17" s="874"/>
    </row>
    <row r="18" spans="1:20" s="54" customFormat="1" ht="10.5" customHeight="1">
      <c r="A18" s="370"/>
      <c r="B18" s="2366" t="s">
        <v>805</v>
      </c>
      <c r="C18" s="2366"/>
      <c r="D18" s="1809"/>
      <c r="E18" s="875"/>
      <c r="F18" s="875"/>
      <c r="G18" s="875"/>
      <c r="H18" s="875"/>
      <c r="I18" s="875"/>
      <c r="J18" s="875"/>
      <c r="K18" s="875"/>
      <c r="L18" s="875"/>
      <c r="M18" s="873"/>
      <c r="N18" s="1814"/>
      <c r="O18" s="1809"/>
      <c r="P18" s="1816"/>
      <c r="Q18" s="875"/>
      <c r="R18" s="875"/>
      <c r="S18" s="875"/>
      <c r="T18" s="876"/>
    </row>
    <row r="19" spans="1:20" s="54" customFormat="1" ht="10.5" customHeight="1">
      <c r="A19" s="617"/>
      <c r="B19" s="2369" t="s">
        <v>222</v>
      </c>
      <c r="C19" s="2369"/>
      <c r="D19" s="1809"/>
      <c r="E19" s="875"/>
      <c r="F19" s="875"/>
      <c r="G19" s="875"/>
      <c r="H19" s="875"/>
      <c r="I19" s="875"/>
      <c r="J19" s="875"/>
      <c r="K19" s="875"/>
      <c r="L19" s="875"/>
      <c r="M19" s="877"/>
      <c r="N19" s="1817"/>
      <c r="O19" s="1809"/>
      <c r="P19" s="1816"/>
      <c r="Q19" s="875"/>
      <c r="R19" s="875"/>
      <c r="S19" s="875"/>
      <c r="T19" s="876"/>
    </row>
    <row r="20" spans="1:20" s="54" customFormat="1" ht="22.5" customHeight="1">
      <c r="A20" s="122"/>
      <c r="B20" s="122"/>
      <c r="C20" s="1541" t="s">
        <v>697</v>
      </c>
      <c r="D20" s="1806">
        <v>211820</v>
      </c>
      <c r="E20" s="866">
        <v>208068</v>
      </c>
      <c r="F20" s="866">
        <v>204647</v>
      </c>
      <c r="G20" s="91">
        <v>203321</v>
      </c>
      <c r="H20" s="91">
        <v>198459</v>
      </c>
      <c r="I20" s="91">
        <v>175431</v>
      </c>
      <c r="J20" s="91">
        <v>169350</v>
      </c>
      <c r="K20" s="91">
        <v>168996</v>
      </c>
      <c r="L20" s="91">
        <v>168077</v>
      </c>
      <c r="M20" s="878"/>
      <c r="N20" s="879"/>
      <c r="O20" s="1963"/>
      <c r="P20" s="1964">
        <f>D20</f>
        <v>211820</v>
      </c>
      <c r="Q20" s="880">
        <v>198459</v>
      </c>
      <c r="R20" s="880">
        <v>203321</v>
      </c>
      <c r="S20" s="880">
        <v>168996</v>
      </c>
      <c r="T20" s="876"/>
    </row>
    <row r="21" spans="1:20" s="54" customFormat="1" ht="10.5" customHeight="1">
      <c r="A21" s="122"/>
      <c r="B21" s="122"/>
      <c r="C21" s="448" t="s">
        <v>224</v>
      </c>
      <c r="D21" s="1806">
        <v>211968</v>
      </c>
      <c r="E21" s="866">
        <v>208231</v>
      </c>
      <c r="F21" s="866">
        <v>204647</v>
      </c>
      <c r="G21" s="91">
        <v>203321</v>
      </c>
      <c r="H21" s="91">
        <v>198686</v>
      </c>
      <c r="I21" s="91">
        <v>175431</v>
      </c>
      <c r="J21" s="91">
        <v>169575</v>
      </c>
      <c r="K21" s="91">
        <v>169322</v>
      </c>
      <c r="L21" s="91">
        <v>168407</v>
      </c>
      <c r="M21" s="878"/>
      <c r="N21" s="879"/>
      <c r="O21" s="1963"/>
      <c r="P21" s="1964">
        <f>D21</f>
        <v>211968</v>
      </c>
      <c r="Q21" s="880">
        <v>198686</v>
      </c>
      <c r="R21" s="880">
        <v>203321</v>
      </c>
      <c r="S21" s="880">
        <v>169322</v>
      </c>
      <c r="T21" s="876"/>
    </row>
    <row r="22" spans="1:20" s="54" customFormat="1" ht="10.5" customHeight="1">
      <c r="A22" s="122"/>
      <c r="B22" s="122"/>
      <c r="C22" s="881" t="s">
        <v>225</v>
      </c>
      <c r="D22" s="1806">
        <v>212116</v>
      </c>
      <c r="E22" s="866">
        <v>208394</v>
      </c>
      <c r="F22" s="866">
        <v>204647</v>
      </c>
      <c r="G22" s="91">
        <v>203321</v>
      </c>
      <c r="H22" s="91">
        <v>198867</v>
      </c>
      <c r="I22" s="91">
        <v>175431</v>
      </c>
      <c r="J22" s="91">
        <v>169755</v>
      </c>
      <c r="K22" s="91">
        <v>169601</v>
      </c>
      <c r="L22" s="91">
        <v>168690</v>
      </c>
      <c r="M22" s="878"/>
      <c r="N22" s="879"/>
      <c r="O22" s="1963"/>
      <c r="P22" s="1964">
        <f>D22</f>
        <v>212116</v>
      </c>
      <c r="Q22" s="880">
        <v>198867</v>
      </c>
      <c r="R22" s="880">
        <v>203321</v>
      </c>
      <c r="S22" s="880">
        <v>169601</v>
      </c>
      <c r="T22" s="876"/>
    </row>
    <row r="23" spans="1:20" s="54" customFormat="1" ht="10.5" customHeight="1">
      <c r="A23" s="650"/>
      <c r="B23" s="2369" t="s">
        <v>226</v>
      </c>
      <c r="C23" s="2369"/>
      <c r="D23" s="1846"/>
      <c r="E23" s="409"/>
      <c r="F23" s="409"/>
      <c r="G23" s="113"/>
      <c r="H23" s="113"/>
      <c r="I23" s="113"/>
      <c r="J23" s="113"/>
      <c r="K23" s="113"/>
      <c r="L23" s="113"/>
      <c r="M23" s="878"/>
      <c r="N23" s="879"/>
      <c r="O23" s="1965"/>
      <c r="P23" s="1966"/>
      <c r="Q23" s="882"/>
      <c r="R23" s="882"/>
      <c r="S23" s="882"/>
      <c r="T23" s="876"/>
    </row>
    <row r="24" spans="1:20" s="54" customFormat="1" ht="21.75" customHeight="1">
      <c r="A24" s="122"/>
      <c r="B24" s="122"/>
      <c r="C24" s="1540" t="s">
        <v>589</v>
      </c>
      <c r="D24" s="1960">
        <v>0.113</v>
      </c>
      <c r="E24" s="1572">
        <v>0.112</v>
      </c>
      <c r="F24" s="1572">
        <v>0.108</v>
      </c>
      <c r="G24" s="1572">
        <v>0.106</v>
      </c>
      <c r="H24" s="1572">
        <v>0.104</v>
      </c>
      <c r="I24" s="1572">
        <v>0.122</v>
      </c>
      <c r="J24" s="1572">
        <v>0.119</v>
      </c>
      <c r="K24" s="1572">
        <v>0.113</v>
      </c>
      <c r="L24" s="1572">
        <v>0.109</v>
      </c>
      <c r="M24" s="883"/>
      <c r="N24" s="433"/>
      <c r="O24" s="1967"/>
      <c r="P24" s="1968">
        <f>D24</f>
        <v>0.113</v>
      </c>
      <c r="Q24" s="1572">
        <v>0.104</v>
      </c>
      <c r="R24" s="1572">
        <v>0.106</v>
      </c>
      <c r="S24" s="1572">
        <v>0.113</v>
      </c>
      <c r="T24" s="876"/>
    </row>
    <row r="25" spans="1:20" s="54" customFormat="1" ht="10.5" customHeight="1">
      <c r="A25" s="142"/>
      <c r="B25" s="142"/>
      <c r="C25" s="881" t="s">
        <v>227</v>
      </c>
      <c r="D25" s="1960">
        <v>0.128</v>
      </c>
      <c r="E25" s="1572">
        <v>0.127</v>
      </c>
      <c r="F25" s="1572">
        <v>0.124</v>
      </c>
      <c r="G25" s="1572">
        <v>0.121</v>
      </c>
      <c r="H25" s="1572">
        <v>0.119</v>
      </c>
      <c r="I25" s="1572">
        <v>0.135</v>
      </c>
      <c r="J25" s="1572">
        <v>0.132</v>
      </c>
      <c r="K25" s="1572">
        <v>0.128</v>
      </c>
      <c r="L25" s="1572">
        <v>0.124</v>
      </c>
      <c r="M25" s="883"/>
      <c r="N25" s="433"/>
      <c r="O25" s="1967"/>
      <c r="P25" s="1968">
        <f>D25</f>
        <v>0.128</v>
      </c>
      <c r="Q25" s="1572">
        <v>0.119</v>
      </c>
      <c r="R25" s="1572">
        <v>0.121</v>
      </c>
      <c r="S25" s="1572">
        <v>0.128</v>
      </c>
      <c r="T25" s="876"/>
    </row>
    <row r="26" spans="1:20" s="54" customFormat="1" ht="10.5" customHeight="1">
      <c r="A26" s="884"/>
      <c r="B26" s="884"/>
      <c r="C26" s="881" t="s">
        <v>228</v>
      </c>
      <c r="D26" s="1961">
        <v>0.148</v>
      </c>
      <c r="E26" s="1573">
        <v>0.151</v>
      </c>
      <c r="F26" s="1573">
        <v>0.141</v>
      </c>
      <c r="G26" s="1572">
        <v>0.138</v>
      </c>
      <c r="H26" s="1572">
        <v>0.137</v>
      </c>
      <c r="I26" s="1572">
        <v>0.154</v>
      </c>
      <c r="J26" s="1572">
        <v>0.152</v>
      </c>
      <c r="K26" s="1572">
        <v>0.148</v>
      </c>
      <c r="L26" s="1572">
        <v>0.144</v>
      </c>
      <c r="M26" s="883"/>
      <c r="N26" s="433"/>
      <c r="O26" s="1967"/>
      <c r="P26" s="1968">
        <f>D26</f>
        <v>0.148</v>
      </c>
      <c r="Q26" s="1572">
        <v>0.137</v>
      </c>
      <c r="R26" s="1572">
        <v>0.138</v>
      </c>
      <c r="S26" s="1572">
        <v>0.148</v>
      </c>
      <c r="T26" s="876"/>
    </row>
    <row r="27" spans="1:20" s="54" customFormat="1" ht="10.5" customHeight="1">
      <c r="A27" s="885"/>
      <c r="B27" s="2370" t="s">
        <v>229</v>
      </c>
      <c r="C27" s="2370"/>
      <c r="D27" s="1962"/>
      <c r="E27" s="1568"/>
      <c r="F27" s="1568"/>
      <c r="G27" s="1568"/>
      <c r="H27" s="1568"/>
      <c r="I27" s="1568"/>
      <c r="J27" s="1568"/>
      <c r="K27" s="1568"/>
      <c r="L27" s="1568"/>
      <c r="M27" s="1569"/>
      <c r="N27" s="1570"/>
      <c r="O27" s="1962"/>
      <c r="P27" s="1969"/>
      <c r="Q27" s="1568"/>
      <c r="R27" s="1568"/>
      <c r="S27" s="1568"/>
      <c r="T27" s="1571"/>
    </row>
    <row r="28" spans="1:20" s="54" customFormat="1" ht="10.5" customHeight="1">
      <c r="A28" s="884"/>
      <c r="B28" s="1567"/>
      <c r="C28" s="448" t="s">
        <v>230</v>
      </c>
      <c r="D28" s="1806">
        <v>649169</v>
      </c>
      <c r="E28" s="866">
        <v>641307</v>
      </c>
      <c r="F28" s="866">
        <v>626606</v>
      </c>
      <c r="G28" s="91">
        <v>610353</v>
      </c>
      <c r="H28" s="91">
        <v>602314</v>
      </c>
      <c r="I28" s="91">
        <v>572104</v>
      </c>
      <c r="J28" s="91">
        <v>555830</v>
      </c>
      <c r="K28" s="91">
        <v>545480</v>
      </c>
      <c r="L28" s="91">
        <v>537172</v>
      </c>
      <c r="M28" s="878"/>
      <c r="N28" s="879"/>
      <c r="O28" s="1963"/>
      <c r="P28" s="1743">
        <f>D28</f>
        <v>649169</v>
      </c>
      <c r="Q28" s="91">
        <v>602314</v>
      </c>
      <c r="R28" s="91">
        <v>610353</v>
      </c>
      <c r="S28" s="91">
        <v>545480</v>
      </c>
      <c r="T28" s="876"/>
    </row>
    <row r="29" spans="1:20" s="54" customFormat="1" ht="10.5" customHeight="1">
      <c r="A29" s="884"/>
      <c r="B29" s="884"/>
      <c r="C29" s="448" t="s">
        <v>231</v>
      </c>
      <c r="D29" s="1960">
        <v>0.042</v>
      </c>
      <c r="E29" s="1572">
        <v>0.041</v>
      </c>
      <c r="F29" s="1572">
        <v>0.04</v>
      </c>
      <c r="G29" s="1573">
        <v>0.04</v>
      </c>
      <c r="H29" s="1573">
        <v>0.039</v>
      </c>
      <c r="I29" s="1573">
        <v>0.041</v>
      </c>
      <c r="J29" s="1573">
        <v>0.04</v>
      </c>
      <c r="K29" s="1573">
        <v>0.04</v>
      </c>
      <c r="L29" s="1573">
        <v>0.039</v>
      </c>
      <c r="M29" s="878"/>
      <c r="N29" s="879"/>
      <c r="O29" s="1963"/>
      <c r="P29" s="1968">
        <f>D29</f>
        <v>0.042</v>
      </c>
      <c r="Q29" s="1572">
        <v>0.039</v>
      </c>
      <c r="R29" s="1572">
        <v>0.04</v>
      </c>
      <c r="S29" s="1572">
        <v>0.04</v>
      </c>
      <c r="T29" s="876"/>
    </row>
    <row r="30" spans="1:20" s="54" customFormat="1" ht="10.5" customHeight="1">
      <c r="A30" s="884"/>
      <c r="B30" s="2369" t="s">
        <v>232</v>
      </c>
      <c r="C30" s="2369"/>
      <c r="D30" s="1959">
        <v>1.26</v>
      </c>
      <c r="E30" s="1574">
        <v>1.24</v>
      </c>
      <c r="F30" s="1574">
        <v>1.19</v>
      </c>
      <c r="G30" s="1574">
        <v>1.2</v>
      </c>
      <c r="H30" s="1574">
        <v>1.25</v>
      </c>
      <c r="I30" s="1574">
        <v>1.25</v>
      </c>
      <c r="J30" s="1574">
        <v>1.19</v>
      </c>
      <c r="K30" s="1574">
        <v>1.24</v>
      </c>
      <c r="L30" s="1574">
        <v>1.2</v>
      </c>
      <c r="M30" s="886"/>
      <c r="N30" s="879"/>
      <c r="O30" s="1970"/>
      <c r="P30" s="1746" t="s">
        <v>223</v>
      </c>
      <c r="Q30" s="384" t="s">
        <v>223</v>
      </c>
      <c r="R30" s="384" t="s">
        <v>223</v>
      </c>
      <c r="S30" s="384" t="s">
        <v>223</v>
      </c>
      <c r="T30" s="887"/>
    </row>
    <row r="31" spans="1:20" s="54" customFormat="1" ht="10.5" customHeight="1">
      <c r="A31" s="2374" t="s">
        <v>221</v>
      </c>
      <c r="B31" s="2374"/>
      <c r="C31" s="2374"/>
      <c r="D31" s="1818"/>
      <c r="E31" s="889"/>
      <c r="F31" s="889"/>
      <c r="G31" s="888"/>
      <c r="H31" s="888"/>
      <c r="I31" s="888"/>
      <c r="J31" s="888"/>
      <c r="K31" s="888"/>
      <c r="L31" s="888"/>
      <c r="M31" s="414"/>
      <c r="N31" s="350"/>
      <c r="O31" s="1818"/>
      <c r="P31" s="1819"/>
      <c r="Q31" s="889"/>
      <c r="R31" s="889"/>
      <c r="S31" s="889"/>
      <c r="T31" s="876"/>
    </row>
    <row r="32" spans="1:20" s="54" customFormat="1" ht="10.5" customHeight="1">
      <c r="A32" s="122"/>
      <c r="B32" s="2362" t="s">
        <v>806</v>
      </c>
      <c r="C32" s="2362"/>
      <c r="D32" s="1813">
        <v>45091</v>
      </c>
      <c r="E32" s="1642">
        <v>44646</v>
      </c>
      <c r="F32" s="1642">
        <v>44516</v>
      </c>
      <c r="G32" s="890">
        <v>44928</v>
      </c>
      <c r="H32" s="890">
        <v>45685</v>
      </c>
      <c r="I32" s="890">
        <v>43444</v>
      </c>
      <c r="J32" s="890">
        <v>43016</v>
      </c>
      <c r="K32" s="890">
        <v>43213</v>
      </c>
      <c r="L32" s="890">
        <v>43741</v>
      </c>
      <c r="M32" s="182"/>
      <c r="N32" s="183"/>
      <c r="O32" s="1820"/>
      <c r="P32" s="1751">
        <f>D32</f>
        <v>45091</v>
      </c>
      <c r="Q32" s="380">
        <v>45685</v>
      </c>
      <c r="R32" s="380">
        <v>44928</v>
      </c>
      <c r="S32" s="380">
        <v>43213</v>
      </c>
      <c r="T32" s="891"/>
    </row>
    <row r="33" spans="1:20" ht="4.5" customHeight="1">
      <c r="A33" s="892"/>
      <c r="B33" s="893"/>
      <c r="C33" s="894"/>
      <c r="D33" s="894"/>
      <c r="E33" s="894"/>
      <c r="F33" s="894"/>
      <c r="G33" s="894"/>
      <c r="H33" s="894"/>
      <c r="I33" s="894"/>
      <c r="J33" s="894"/>
      <c r="K33" s="894"/>
      <c r="L33" s="894"/>
      <c r="M33" s="894"/>
      <c r="N33" s="894"/>
      <c r="O33" s="894"/>
      <c r="P33" s="894"/>
      <c r="Q33" s="894"/>
      <c r="R33" s="894"/>
      <c r="S33" s="894"/>
      <c r="T33" s="894"/>
    </row>
    <row r="34" spans="1:20" ht="9.75" customHeight="1">
      <c r="A34" s="287">
        <v>1</v>
      </c>
      <c r="B34" s="2363" t="s">
        <v>219</v>
      </c>
      <c r="C34" s="2364"/>
      <c r="D34" s="2364"/>
      <c r="E34" s="2364"/>
      <c r="F34" s="2364"/>
      <c r="G34" s="2364"/>
      <c r="H34" s="2364"/>
      <c r="I34" s="2364"/>
      <c r="J34" s="2364"/>
      <c r="K34" s="2364"/>
      <c r="L34" s="2364"/>
      <c r="M34" s="2364"/>
      <c r="N34" s="2364"/>
      <c r="O34" s="2364"/>
      <c r="P34" s="2364"/>
      <c r="Q34" s="2364"/>
      <c r="R34" s="2364"/>
      <c r="S34" s="2364"/>
      <c r="T34" s="2364"/>
    </row>
    <row r="35" spans="1:20" ht="9.75" customHeight="1">
      <c r="A35" s="287">
        <v>2</v>
      </c>
      <c r="B35" s="2372" t="s">
        <v>233</v>
      </c>
      <c r="C35" s="2373"/>
      <c r="D35" s="2373"/>
      <c r="E35" s="2373"/>
      <c r="F35" s="2373"/>
      <c r="G35" s="2373"/>
      <c r="H35" s="2373"/>
      <c r="I35" s="2373"/>
      <c r="J35" s="2373"/>
      <c r="K35" s="2373"/>
      <c r="L35" s="2373"/>
      <c r="M35" s="2373"/>
      <c r="N35" s="2373"/>
      <c r="O35" s="2373"/>
      <c r="P35" s="2373"/>
      <c r="Q35" s="2373"/>
      <c r="R35" s="2373"/>
      <c r="S35" s="2373"/>
      <c r="T35" s="2373"/>
    </row>
    <row r="36" spans="1:20" ht="10.5" customHeight="1">
      <c r="A36" s="895">
        <v>3</v>
      </c>
      <c r="B36" s="2359" t="s">
        <v>234</v>
      </c>
      <c r="C36" s="2360"/>
      <c r="D36" s="2360"/>
      <c r="E36" s="2360"/>
      <c r="F36" s="2360"/>
      <c r="G36" s="2360"/>
      <c r="H36" s="2360"/>
      <c r="I36" s="2360"/>
      <c r="J36" s="2360"/>
      <c r="K36" s="2360"/>
      <c r="L36" s="2360"/>
      <c r="M36" s="2360"/>
      <c r="N36" s="2360"/>
      <c r="O36" s="2360"/>
      <c r="P36" s="2360"/>
      <c r="Q36" s="2360"/>
      <c r="R36" s="2360"/>
      <c r="S36" s="2360"/>
      <c r="T36" s="2360"/>
    </row>
    <row r="37" spans="1:20" ht="9.75" customHeight="1">
      <c r="A37" s="287">
        <v>4</v>
      </c>
      <c r="B37" s="2356" t="s">
        <v>235</v>
      </c>
      <c r="C37" s="2357"/>
      <c r="D37" s="2357"/>
      <c r="E37" s="2357"/>
      <c r="F37" s="2357"/>
      <c r="G37" s="2357"/>
      <c r="H37" s="2357"/>
      <c r="I37" s="2357"/>
      <c r="J37" s="2357"/>
      <c r="K37" s="2357"/>
      <c r="L37" s="2357"/>
      <c r="M37" s="2357"/>
      <c r="N37" s="2357"/>
      <c r="O37" s="2357"/>
      <c r="P37" s="2357"/>
      <c r="Q37" s="2357"/>
      <c r="R37" s="2357"/>
      <c r="S37" s="2357"/>
      <c r="T37" s="2357"/>
    </row>
    <row r="38" spans="1:20" ht="9.75" customHeight="1">
      <c r="A38" s="1706">
        <v>5</v>
      </c>
      <c r="B38" s="2356" t="s">
        <v>862</v>
      </c>
      <c r="C38" s="2357"/>
      <c r="D38" s="2357"/>
      <c r="E38" s="2357"/>
      <c r="F38" s="2357"/>
      <c r="G38" s="2357"/>
      <c r="H38" s="2357"/>
      <c r="I38" s="2357"/>
      <c r="J38" s="2357"/>
      <c r="K38" s="2357"/>
      <c r="L38" s="2357"/>
      <c r="M38" s="2357"/>
      <c r="N38" s="2357"/>
      <c r="O38" s="2357"/>
      <c r="P38" s="2357"/>
      <c r="Q38" s="2357"/>
      <c r="R38" s="2357"/>
      <c r="S38" s="2357"/>
      <c r="T38" s="2357"/>
    </row>
    <row r="39" spans="1:20" ht="9.75" customHeight="1">
      <c r="A39" s="1707">
        <v>6</v>
      </c>
      <c r="B39" s="2356" t="s">
        <v>844</v>
      </c>
      <c r="C39" s="2357"/>
      <c r="D39" s="2357"/>
      <c r="E39" s="2357"/>
      <c r="F39" s="2357"/>
      <c r="G39" s="2357"/>
      <c r="H39" s="2357"/>
      <c r="I39" s="2357"/>
      <c r="J39" s="2357"/>
      <c r="K39" s="2357"/>
      <c r="L39" s="2357"/>
      <c r="M39" s="2357"/>
      <c r="N39" s="2357"/>
      <c r="O39" s="2357"/>
      <c r="P39" s="2357"/>
      <c r="Q39" s="2357"/>
      <c r="R39" s="2357"/>
      <c r="S39" s="2357"/>
      <c r="T39" s="2357"/>
    </row>
    <row r="40" spans="1:20" ht="9.75" customHeight="1">
      <c r="A40" s="1707">
        <v>7</v>
      </c>
      <c r="B40" s="2356" t="s">
        <v>236</v>
      </c>
      <c r="C40" s="2357"/>
      <c r="D40" s="2357"/>
      <c r="E40" s="2357"/>
      <c r="F40" s="2357"/>
      <c r="G40" s="2357"/>
      <c r="H40" s="2357"/>
      <c r="I40" s="2357"/>
      <c r="J40" s="2357"/>
      <c r="K40" s="2357"/>
      <c r="L40" s="2357"/>
      <c r="M40" s="2357"/>
      <c r="N40" s="2357"/>
      <c r="O40" s="2357"/>
      <c r="P40" s="2357"/>
      <c r="Q40" s="2357"/>
      <c r="R40" s="2357"/>
      <c r="S40" s="2357"/>
      <c r="T40" s="2357"/>
    </row>
    <row r="41" spans="1:20" ht="9.75" customHeight="1">
      <c r="A41" s="1707">
        <v>8</v>
      </c>
      <c r="B41" s="2358" t="s">
        <v>32</v>
      </c>
      <c r="C41" s="2358"/>
      <c r="D41" s="2358"/>
      <c r="E41" s="2358"/>
      <c r="F41" s="2358"/>
      <c r="G41" s="2358"/>
      <c r="H41" s="2358"/>
      <c r="I41" s="2358"/>
      <c r="J41" s="2358"/>
      <c r="K41" s="2358"/>
      <c r="L41" s="2358"/>
      <c r="M41" s="2358"/>
      <c r="N41" s="2358"/>
      <c r="O41" s="2358"/>
      <c r="P41" s="2358"/>
      <c r="Q41" s="2358"/>
      <c r="R41" s="2358"/>
      <c r="S41" s="2358"/>
      <c r="T41" s="2358"/>
    </row>
    <row r="42" spans="1:20" ht="9.75" customHeight="1">
      <c r="A42" s="1707">
        <v>9</v>
      </c>
      <c r="B42" s="2358" t="s">
        <v>843</v>
      </c>
      <c r="C42" s="2358"/>
      <c r="D42" s="2358"/>
      <c r="E42" s="2358"/>
      <c r="F42" s="2358"/>
      <c r="G42" s="2358"/>
      <c r="H42" s="2358"/>
      <c r="I42" s="2358"/>
      <c r="J42" s="2358"/>
      <c r="K42" s="2358"/>
      <c r="L42" s="2358"/>
      <c r="M42" s="2358"/>
      <c r="N42" s="2358"/>
      <c r="O42" s="2358"/>
      <c r="P42" s="2358"/>
      <c r="Q42" s="2358"/>
      <c r="R42" s="2358"/>
      <c r="S42" s="2358"/>
      <c r="T42" s="2358"/>
    </row>
    <row r="43" spans="1:20" ht="18.75" customHeight="1">
      <c r="A43" s="287">
        <v>10</v>
      </c>
      <c r="B43" s="2358" t="s">
        <v>698</v>
      </c>
      <c r="C43" s="2358"/>
      <c r="D43" s="2358"/>
      <c r="E43" s="2358"/>
      <c r="F43" s="2358"/>
      <c r="G43" s="2358"/>
      <c r="H43" s="2358"/>
      <c r="I43" s="2358"/>
      <c r="J43" s="2358"/>
      <c r="K43" s="2358"/>
      <c r="L43" s="2358"/>
      <c r="M43" s="2358"/>
      <c r="N43" s="2358"/>
      <c r="O43" s="2358"/>
      <c r="P43" s="2358"/>
      <c r="Q43" s="2358"/>
      <c r="R43" s="2358"/>
      <c r="S43" s="2358"/>
      <c r="T43" s="2358"/>
    </row>
    <row r="44" spans="1:20" ht="9.75" customHeight="1">
      <c r="A44" s="896" t="s">
        <v>223</v>
      </c>
      <c r="B44" s="2355" t="s">
        <v>529</v>
      </c>
      <c r="C44" s="2355"/>
      <c r="D44" s="1974"/>
      <c r="E44" s="1974"/>
      <c r="F44" s="1974"/>
      <c r="G44" s="1974"/>
      <c r="H44" s="1974"/>
      <c r="I44" s="1974"/>
      <c r="J44" s="1974"/>
      <c r="K44" s="1974"/>
      <c r="L44" s="1974"/>
      <c r="M44" s="1974"/>
      <c r="N44" s="1974"/>
      <c r="O44" s="1974"/>
      <c r="P44" s="1974"/>
      <c r="Q44" s="1974"/>
      <c r="R44" s="1974"/>
      <c r="S44" s="1974"/>
      <c r="T44" s="1974"/>
    </row>
    <row r="48" ht="11.25" customHeight="1"/>
  </sheetData>
  <sheetProtection/>
  <mergeCells count="33">
    <mergeCell ref="B12:C12"/>
    <mergeCell ref="B30:C30"/>
    <mergeCell ref="B35:T35"/>
    <mergeCell ref="A31:C31"/>
    <mergeCell ref="A17:C17"/>
    <mergeCell ref="B13:C13"/>
    <mergeCell ref="B14:C14"/>
    <mergeCell ref="B16:C16"/>
    <mergeCell ref="B15:C15"/>
    <mergeCell ref="B32:C32"/>
    <mergeCell ref="B34:T34"/>
    <mergeCell ref="A4:C4"/>
    <mergeCell ref="A1:T1"/>
    <mergeCell ref="A6:C6"/>
    <mergeCell ref="B9:C9"/>
    <mergeCell ref="B10:C10"/>
    <mergeCell ref="B18:C18"/>
    <mergeCell ref="B7:C7"/>
    <mergeCell ref="B8:C8"/>
    <mergeCell ref="B19:C19"/>
    <mergeCell ref="B23:C23"/>
    <mergeCell ref="B27:C27"/>
    <mergeCell ref="B11:C11"/>
    <mergeCell ref="E3:L3"/>
    <mergeCell ref="B44:C44"/>
    <mergeCell ref="B40:T40"/>
    <mergeCell ref="B43:T43"/>
    <mergeCell ref="B42:T42"/>
    <mergeCell ref="B36:T36"/>
    <mergeCell ref="B37:T37"/>
    <mergeCell ref="B41:T41"/>
    <mergeCell ref="B39:T39"/>
    <mergeCell ref="B38:T38"/>
  </mergeCells>
  <printOptions horizontalCentered="1"/>
  <pageMargins left="0.2362204724409449" right="0.2362204724409449" top="0.2755905511811024" bottom="0.2362204724409449" header="0.11811023622047245" footer="0.11811023622047245"/>
  <pageSetup horizontalDpi="600" verticalDpi="600" orientation="landscape" scale="86" r:id="rId1"/>
</worksheet>
</file>

<file path=xl/worksheets/sheet8.xml><?xml version="1.0" encoding="utf-8"?>
<worksheet xmlns="http://schemas.openxmlformats.org/spreadsheetml/2006/main" xmlns:r="http://schemas.openxmlformats.org/officeDocument/2006/relationships">
  <dimension ref="A1:V45"/>
  <sheetViews>
    <sheetView zoomScalePageLayoutView="0" workbookViewId="0" topLeftCell="A1">
      <selection activeCell="B23" sqref="B23"/>
    </sheetView>
  </sheetViews>
  <sheetFormatPr defaultColWidth="9.140625" defaultRowHeight="13.5" customHeight="1"/>
  <cols>
    <col min="1" max="1" width="2.140625" style="289" customWidth="1"/>
    <col min="2" max="2" width="64.7109375" style="289" customWidth="1"/>
    <col min="3" max="3" width="6.00390625" style="290" customWidth="1"/>
    <col min="4" max="4" width="5.421875" style="291" customWidth="1"/>
    <col min="5" max="11" width="5.421875" style="289" customWidth="1"/>
    <col min="12" max="12" width="1.28515625" style="289" customWidth="1"/>
    <col min="13" max="13" width="1.7109375" style="292" customWidth="1"/>
    <col min="14" max="14" width="1.28515625" style="293" customWidth="1"/>
    <col min="15" max="15" width="5.8515625" style="289" customWidth="1"/>
    <col min="16" max="18" width="5.57421875" style="289" customWidth="1"/>
    <col min="19" max="19" width="1.28515625" style="294" customWidth="1"/>
    <col min="20" max="20" width="9.140625" style="294" customWidth="1"/>
    <col min="21" max="21" width="9.140625" style="288" customWidth="1"/>
    <col min="22" max="22" width="9.140625" style="295" customWidth="1"/>
    <col min="23" max="23" width="9.140625" style="296" customWidth="1"/>
    <col min="24" max="24" width="9.140625" style="288" customWidth="1"/>
    <col min="25" max="16384" width="9.140625" style="288" customWidth="1"/>
  </cols>
  <sheetData>
    <row r="1" spans="1:22" ht="15.75" customHeight="1">
      <c r="A1" s="2352" t="s">
        <v>56</v>
      </c>
      <c r="B1" s="2352"/>
      <c r="C1" s="2352"/>
      <c r="D1" s="2352"/>
      <c r="E1" s="2352"/>
      <c r="F1" s="2352"/>
      <c r="G1" s="2352"/>
      <c r="H1" s="2352"/>
      <c r="I1" s="2352"/>
      <c r="J1" s="2352"/>
      <c r="K1" s="2352"/>
      <c r="L1" s="2352"/>
      <c r="M1" s="2352"/>
      <c r="N1" s="2352"/>
      <c r="O1" s="2352"/>
      <c r="P1" s="2352"/>
      <c r="Q1" s="2352"/>
      <c r="R1" s="2352"/>
      <c r="S1" s="2352"/>
      <c r="V1" s="2375"/>
    </row>
    <row r="2" spans="1:19" s="207" customFormat="1" ht="9" customHeight="1">
      <c r="A2" s="208"/>
      <c r="B2" s="208"/>
      <c r="C2" s="208"/>
      <c r="D2" s="208"/>
      <c r="E2" s="59"/>
      <c r="F2" s="59"/>
      <c r="G2" s="59"/>
      <c r="H2" s="59"/>
      <c r="I2" s="59"/>
      <c r="J2" s="59"/>
      <c r="K2" s="59"/>
      <c r="L2" s="208"/>
      <c r="M2" s="208"/>
      <c r="N2" s="208"/>
      <c r="O2" s="59"/>
      <c r="P2" s="59"/>
      <c r="Q2" s="59"/>
      <c r="R2" s="59"/>
      <c r="S2" s="209"/>
    </row>
    <row r="3" spans="1:19" s="210" customFormat="1" ht="9.75" customHeight="1">
      <c r="A3" s="2379" t="s">
        <v>511</v>
      </c>
      <c r="B3" s="2379"/>
      <c r="C3" s="213"/>
      <c r="D3" s="214"/>
      <c r="E3" s="214"/>
      <c r="F3" s="214"/>
      <c r="G3" s="214"/>
      <c r="H3" s="214"/>
      <c r="I3" s="214"/>
      <c r="J3" s="214"/>
      <c r="K3" s="214"/>
      <c r="L3" s="215"/>
      <c r="M3" s="216"/>
      <c r="N3" s="217"/>
      <c r="O3" s="1647" t="s">
        <v>740</v>
      </c>
      <c r="P3" s="218" t="s">
        <v>22</v>
      </c>
      <c r="Q3" s="218" t="s">
        <v>22</v>
      </c>
      <c r="R3" s="218" t="s">
        <v>23</v>
      </c>
      <c r="S3" s="219"/>
    </row>
    <row r="4" spans="1:19" s="210" customFormat="1" ht="9.75" customHeight="1">
      <c r="A4" s="220"/>
      <c r="B4" s="220"/>
      <c r="C4" s="222" t="s">
        <v>838</v>
      </c>
      <c r="D4" s="223" t="s">
        <v>733</v>
      </c>
      <c r="E4" s="223" t="s">
        <v>238</v>
      </c>
      <c r="F4" s="223" t="s">
        <v>512</v>
      </c>
      <c r="G4" s="223" t="s">
        <v>513</v>
      </c>
      <c r="H4" s="223" t="s">
        <v>514</v>
      </c>
      <c r="I4" s="223" t="s">
        <v>515</v>
      </c>
      <c r="J4" s="223" t="s">
        <v>516</v>
      </c>
      <c r="K4" s="223" t="s">
        <v>517</v>
      </c>
      <c r="L4" s="224"/>
      <c r="M4" s="225"/>
      <c r="N4" s="226"/>
      <c r="O4" s="1648" t="s">
        <v>837</v>
      </c>
      <c r="P4" s="223" t="s">
        <v>837</v>
      </c>
      <c r="Q4" s="223" t="s">
        <v>24</v>
      </c>
      <c r="R4" s="223" t="s">
        <v>24</v>
      </c>
      <c r="S4" s="227"/>
    </row>
    <row r="5" spans="1:19" s="210" customFormat="1" ht="9.75" customHeight="1">
      <c r="A5" s="228"/>
      <c r="B5" s="228"/>
      <c r="C5" s="229"/>
      <c r="D5" s="1710"/>
      <c r="E5" s="1710"/>
      <c r="F5" s="1710"/>
      <c r="G5" s="1710"/>
      <c r="H5" s="1710"/>
      <c r="I5" s="1710"/>
      <c r="J5" s="1710"/>
      <c r="K5" s="1710"/>
      <c r="L5" s="230"/>
      <c r="M5" s="230"/>
      <c r="N5" s="230"/>
      <c r="O5" s="1594"/>
      <c r="P5" s="1595"/>
      <c r="Q5" s="1595"/>
      <c r="R5" s="229"/>
      <c r="S5" s="231"/>
    </row>
    <row r="6" spans="1:19" s="210" customFormat="1" ht="9.75" customHeight="1">
      <c r="A6" s="2297" t="s">
        <v>57</v>
      </c>
      <c r="B6" s="2297"/>
      <c r="C6" s="232"/>
      <c r="D6" s="233"/>
      <c r="E6" s="233"/>
      <c r="F6" s="233"/>
      <c r="G6" s="233"/>
      <c r="H6" s="233"/>
      <c r="I6" s="233"/>
      <c r="J6" s="233"/>
      <c r="K6" s="233"/>
      <c r="L6" s="234"/>
      <c r="M6" s="229"/>
      <c r="N6" s="232"/>
      <c r="O6" s="1649"/>
      <c r="P6" s="233"/>
      <c r="Q6" s="233"/>
      <c r="R6" s="233"/>
      <c r="S6" s="235"/>
    </row>
    <row r="7" spans="1:19" s="210" customFormat="1" ht="9.75" customHeight="1">
      <c r="A7" s="236"/>
      <c r="B7" s="237" t="s">
        <v>58</v>
      </c>
      <c r="C7" s="1821">
        <v>3598</v>
      </c>
      <c r="D7" s="280">
        <v>3314</v>
      </c>
      <c r="E7" s="280">
        <v>3225</v>
      </c>
      <c r="F7" s="239">
        <v>3143</v>
      </c>
      <c r="G7" s="239">
        <v>2802</v>
      </c>
      <c r="H7" s="239">
        <v>2520</v>
      </c>
      <c r="I7" s="239">
        <v>2563</v>
      </c>
      <c r="J7" s="239">
        <v>2531</v>
      </c>
      <c r="K7" s="239">
        <v>2492</v>
      </c>
      <c r="L7" s="240"/>
      <c r="M7" s="241"/>
      <c r="N7" s="242"/>
      <c r="O7" s="1825">
        <f>SUM(C7:E7)</f>
        <v>10137</v>
      </c>
      <c r="P7" s="239">
        <v>7885</v>
      </c>
      <c r="Q7" s="239">
        <v>11028</v>
      </c>
      <c r="R7" s="239">
        <v>9833</v>
      </c>
      <c r="S7" s="243"/>
    </row>
    <row r="8" spans="1:19" s="210" customFormat="1" ht="9.75" customHeight="1">
      <c r="A8" s="236"/>
      <c r="B8" s="237" t="s">
        <v>530</v>
      </c>
      <c r="C8" s="1821">
        <v>612</v>
      </c>
      <c r="D8" s="280">
        <v>591</v>
      </c>
      <c r="E8" s="280">
        <v>483</v>
      </c>
      <c r="F8" s="244">
        <v>479</v>
      </c>
      <c r="G8" s="244">
        <v>441</v>
      </c>
      <c r="H8" s="244">
        <v>485</v>
      </c>
      <c r="I8" s="244">
        <v>485</v>
      </c>
      <c r="J8" s="244">
        <v>457</v>
      </c>
      <c r="K8" s="244">
        <v>446</v>
      </c>
      <c r="L8" s="240"/>
      <c r="M8" s="241"/>
      <c r="N8" s="245"/>
      <c r="O8" s="1825">
        <f>SUM(C8:E8)</f>
        <v>1686</v>
      </c>
      <c r="P8" s="239">
        <v>1411</v>
      </c>
      <c r="Q8" s="239">
        <v>1890</v>
      </c>
      <c r="R8" s="239">
        <v>1774</v>
      </c>
      <c r="S8" s="243"/>
    </row>
    <row r="9" spans="1:19" s="210" customFormat="1" ht="9.75" customHeight="1">
      <c r="A9" s="236"/>
      <c r="B9" s="237" t="s">
        <v>531</v>
      </c>
      <c r="C9" s="1821">
        <v>273</v>
      </c>
      <c r="D9" s="280">
        <v>260</v>
      </c>
      <c r="E9" s="280">
        <v>210</v>
      </c>
      <c r="F9" s="244">
        <v>148</v>
      </c>
      <c r="G9" s="244">
        <v>129</v>
      </c>
      <c r="H9" s="244">
        <v>111</v>
      </c>
      <c r="I9" s="244">
        <v>107</v>
      </c>
      <c r="J9" s="244">
        <v>90</v>
      </c>
      <c r="K9" s="244">
        <v>86</v>
      </c>
      <c r="L9" s="240"/>
      <c r="M9" s="241"/>
      <c r="N9" s="245"/>
      <c r="O9" s="1825">
        <f>SUM(C9:E9)</f>
        <v>743</v>
      </c>
      <c r="P9" s="239">
        <v>347</v>
      </c>
      <c r="Q9" s="239">
        <v>495</v>
      </c>
      <c r="R9" s="239">
        <v>329</v>
      </c>
      <c r="S9" s="243"/>
    </row>
    <row r="10" spans="1:19" s="210" customFormat="1" ht="9.75" customHeight="1">
      <c r="A10" s="236"/>
      <c r="B10" s="237" t="s">
        <v>60</v>
      </c>
      <c r="C10" s="1822">
        <v>73</v>
      </c>
      <c r="D10" s="277">
        <v>64</v>
      </c>
      <c r="E10" s="277">
        <v>66</v>
      </c>
      <c r="F10" s="241">
        <v>55</v>
      </c>
      <c r="G10" s="241">
        <v>46</v>
      </c>
      <c r="H10" s="241">
        <v>42</v>
      </c>
      <c r="I10" s="241">
        <v>37</v>
      </c>
      <c r="J10" s="241">
        <v>37</v>
      </c>
      <c r="K10" s="241">
        <v>44</v>
      </c>
      <c r="L10" s="240"/>
      <c r="M10" s="241"/>
      <c r="N10" s="248"/>
      <c r="O10" s="1826">
        <f>SUM(C10:E10)</f>
        <v>203</v>
      </c>
      <c r="P10" s="241">
        <v>125</v>
      </c>
      <c r="Q10" s="241">
        <v>180</v>
      </c>
      <c r="R10" s="241">
        <v>156</v>
      </c>
      <c r="S10" s="243"/>
    </row>
    <row r="11" spans="1:19" s="210" customFormat="1" ht="9.75" customHeight="1">
      <c r="A11" s="230"/>
      <c r="B11" s="230"/>
      <c r="C11" s="1823">
        <f>SUM(C7:C10)</f>
        <v>4556</v>
      </c>
      <c r="D11" s="497">
        <f>SUM(D7:D10)</f>
        <v>4229</v>
      </c>
      <c r="E11" s="497">
        <f aca="true" t="shared" si="0" ref="E11:K11">SUM(E7:E10)</f>
        <v>3984</v>
      </c>
      <c r="F11" s="497">
        <f t="shared" si="0"/>
        <v>3825</v>
      </c>
      <c r="G11" s="497">
        <f t="shared" si="0"/>
        <v>3418</v>
      </c>
      <c r="H11" s="497">
        <f t="shared" si="0"/>
        <v>3158</v>
      </c>
      <c r="I11" s="497">
        <f t="shared" si="0"/>
        <v>3192</v>
      </c>
      <c r="J11" s="497">
        <f t="shared" si="0"/>
        <v>3115</v>
      </c>
      <c r="K11" s="497">
        <f t="shared" si="0"/>
        <v>3068</v>
      </c>
      <c r="L11" s="250"/>
      <c r="M11" s="241"/>
      <c r="N11" s="251"/>
      <c r="O11" s="1827">
        <f>SUM(O7:O10)</f>
        <v>12769</v>
      </c>
      <c r="P11" s="249">
        <f>SUM(P7:P10)</f>
        <v>9768</v>
      </c>
      <c r="Q11" s="249">
        <f>SUM(Q7:Q10)</f>
        <v>13593</v>
      </c>
      <c r="R11" s="249">
        <f>SUM(R7:R10)</f>
        <v>12092</v>
      </c>
      <c r="S11" s="252"/>
    </row>
    <row r="12" spans="1:19" s="210" customFormat="1" ht="9.75" customHeight="1">
      <c r="A12" s="2297" t="s">
        <v>61</v>
      </c>
      <c r="B12" s="2297"/>
      <c r="C12" s="1822"/>
      <c r="D12" s="277"/>
      <c r="E12" s="277"/>
      <c r="F12" s="241"/>
      <c r="G12" s="241"/>
      <c r="H12" s="241"/>
      <c r="I12" s="241"/>
      <c r="J12" s="241"/>
      <c r="K12" s="241"/>
      <c r="L12" s="240"/>
      <c r="M12" s="241"/>
      <c r="N12" s="248"/>
      <c r="O12" s="1826"/>
      <c r="P12" s="241"/>
      <c r="Q12" s="241"/>
      <c r="R12" s="241"/>
      <c r="S12" s="243"/>
    </row>
    <row r="13" spans="1:19" s="210" customFormat="1" ht="9.75" customHeight="1">
      <c r="A13" s="236"/>
      <c r="B13" s="237" t="s">
        <v>36</v>
      </c>
      <c r="C13" s="1821">
        <v>1659</v>
      </c>
      <c r="D13" s="280">
        <v>1451</v>
      </c>
      <c r="E13" s="280">
        <v>1278</v>
      </c>
      <c r="F13" s="239">
        <v>1174</v>
      </c>
      <c r="G13" s="239">
        <v>974</v>
      </c>
      <c r="H13" s="239">
        <v>909</v>
      </c>
      <c r="I13" s="239">
        <v>896</v>
      </c>
      <c r="J13" s="239">
        <v>878</v>
      </c>
      <c r="K13" s="239">
        <v>814</v>
      </c>
      <c r="L13" s="240"/>
      <c r="M13" s="241"/>
      <c r="N13" s="242"/>
      <c r="O13" s="1825">
        <f>SUM(C13:E13)</f>
        <v>4388</v>
      </c>
      <c r="P13" s="239">
        <v>2779</v>
      </c>
      <c r="Q13" s="239">
        <v>3953</v>
      </c>
      <c r="R13" s="239">
        <v>3215</v>
      </c>
      <c r="S13" s="243"/>
    </row>
    <row r="14" spans="1:19" s="210" customFormat="1" ht="9.75" customHeight="1">
      <c r="A14" s="236"/>
      <c r="B14" s="237" t="s">
        <v>62</v>
      </c>
      <c r="C14" s="1821">
        <v>67</v>
      </c>
      <c r="D14" s="280">
        <v>64</v>
      </c>
      <c r="E14" s="280">
        <v>66</v>
      </c>
      <c r="F14" s="239">
        <v>64</v>
      </c>
      <c r="G14" s="239">
        <v>49</v>
      </c>
      <c r="H14" s="239">
        <v>52</v>
      </c>
      <c r="I14" s="239">
        <v>61</v>
      </c>
      <c r="J14" s="239">
        <v>45</v>
      </c>
      <c r="K14" s="239">
        <v>57</v>
      </c>
      <c r="L14" s="240"/>
      <c r="M14" s="241"/>
      <c r="N14" s="242"/>
      <c r="O14" s="1825">
        <f>SUM(C14:E14)</f>
        <v>197</v>
      </c>
      <c r="P14" s="239">
        <v>162</v>
      </c>
      <c r="Q14" s="239">
        <v>226</v>
      </c>
      <c r="R14" s="239">
        <v>199</v>
      </c>
      <c r="S14" s="243"/>
    </row>
    <row r="15" spans="1:19" s="210" customFormat="1" ht="9.75" customHeight="1">
      <c r="A15" s="236"/>
      <c r="B15" s="237" t="s">
        <v>63</v>
      </c>
      <c r="C15" s="1821">
        <v>200</v>
      </c>
      <c r="D15" s="280">
        <v>191</v>
      </c>
      <c r="E15" s="280">
        <v>121</v>
      </c>
      <c r="F15" s="239">
        <v>73</v>
      </c>
      <c r="G15" s="239">
        <v>77</v>
      </c>
      <c r="H15" s="239">
        <v>57</v>
      </c>
      <c r="I15" s="239">
        <v>47</v>
      </c>
      <c r="J15" s="239">
        <v>36</v>
      </c>
      <c r="K15" s="239">
        <v>36</v>
      </c>
      <c r="L15" s="240"/>
      <c r="M15" s="241"/>
      <c r="N15" s="242"/>
      <c r="O15" s="1825">
        <f>SUM(C15:E15)</f>
        <v>512</v>
      </c>
      <c r="P15" s="239">
        <v>181</v>
      </c>
      <c r="Q15" s="239">
        <v>254</v>
      </c>
      <c r="R15" s="239">
        <v>127</v>
      </c>
      <c r="S15" s="243"/>
    </row>
    <row r="16" spans="1:19" s="210" customFormat="1" ht="9.75" customHeight="1">
      <c r="A16" s="236"/>
      <c r="B16" s="237" t="s">
        <v>532</v>
      </c>
      <c r="C16" s="1821">
        <v>49</v>
      </c>
      <c r="D16" s="280">
        <v>44</v>
      </c>
      <c r="E16" s="280">
        <v>38</v>
      </c>
      <c r="F16" s="239">
        <v>38</v>
      </c>
      <c r="G16" s="239">
        <v>34</v>
      </c>
      <c r="H16" s="239">
        <v>35</v>
      </c>
      <c r="I16" s="239">
        <v>35</v>
      </c>
      <c r="J16" s="239">
        <v>35</v>
      </c>
      <c r="K16" s="239">
        <v>37</v>
      </c>
      <c r="L16" s="240"/>
      <c r="M16" s="241"/>
      <c r="N16" s="242"/>
      <c r="O16" s="1825">
        <f>SUM(C16:E16)</f>
        <v>131</v>
      </c>
      <c r="P16" s="239">
        <v>104</v>
      </c>
      <c r="Q16" s="239">
        <v>142</v>
      </c>
      <c r="R16" s="239">
        <v>137</v>
      </c>
      <c r="S16" s="243"/>
    </row>
    <row r="17" spans="1:19" s="210" customFormat="1" ht="9.75" customHeight="1">
      <c r="A17" s="236"/>
      <c r="B17" s="237" t="s">
        <v>533</v>
      </c>
      <c r="C17" s="1822">
        <v>4</v>
      </c>
      <c r="D17" s="277">
        <v>3</v>
      </c>
      <c r="E17" s="277">
        <v>8</v>
      </c>
      <c r="F17" s="241">
        <v>12</v>
      </c>
      <c r="G17" s="241">
        <v>8</v>
      </c>
      <c r="H17" s="241">
        <v>10</v>
      </c>
      <c r="I17" s="241">
        <v>11</v>
      </c>
      <c r="J17" s="241">
        <v>11</v>
      </c>
      <c r="K17" s="241">
        <v>11</v>
      </c>
      <c r="L17" s="240"/>
      <c r="M17" s="241"/>
      <c r="N17" s="248"/>
      <c r="O17" s="1826">
        <f>SUM(C17:E17)</f>
        <v>15</v>
      </c>
      <c r="P17" s="241">
        <v>29</v>
      </c>
      <c r="Q17" s="241">
        <v>41</v>
      </c>
      <c r="R17" s="241">
        <v>48</v>
      </c>
      <c r="S17" s="243"/>
    </row>
    <row r="18" spans="1:19" s="210" customFormat="1" ht="9.75" customHeight="1">
      <c r="A18" s="212"/>
      <c r="B18" s="212"/>
      <c r="C18" s="1823">
        <f>SUM(C13:C17)</f>
        <v>1979</v>
      </c>
      <c r="D18" s="497">
        <f>SUM(D13:D17)</f>
        <v>1753</v>
      </c>
      <c r="E18" s="497">
        <f aca="true" t="shared" si="1" ref="E18:K18">SUM(E13:E17)</f>
        <v>1511</v>
      </c>
      <c r="F18" s="497">
        <f t="shared" si="1"/>
        <v>1361</v>
      </c>
      <c r="G18" s="497">
        <f t="shared" si="1"/>
        <v>1142</v>
      </c>
      <c r="H18" s="497">
        <f t="shared" si="1"/>
        <v>1063</v>
      </c>
      <c r="I18" s="497">
        <f t="shared" si="1"/>
        <v>1050</v>
      </c>
      <c r="J18" s="497">
        <f t="shared" si="1"/>
        <v>1005</v>
      </c>
      <c r="K18" s="497">
        <f t="shared" si="1"/>
        <v>955</v>
      </c>
      <c r="L18" s="250"/>
      <c r="M18" s="241"/>
      <c r="N18" s="251"/>
      <c r="O18" s="1827">
        <f>SUM(O13:O17)</f>
        <v>5243</v>
      </c>
      <c r="P18" s="249">
        <f>SUM(P13:P17)</f>
        <v>3255</v>
      </c>
      <c r="Q18" s="249">
        <f>SUM(Q13:Q17)</f>
        <v>4616</v>
      </c>
      <c r="R18" s="249">
        <f>SUM(R13:R17)</f>
        <v>3726</v>
      </c>
      <c r="S18" s="252"/>
    </row>
    <row r="19" spans="1:19" s="210" customFormat="1" ht="9.75" customHeight="1">
      <c r="A19" s="2378" t="s">
        <v>448</v>
      </c>
      <c r="B19" s="2378"/>
      <c r="C19" s="1824">
        <f>C11-C18</f>
        <v>2577</v>
      </c>
      <c r="D19" s="487">
        <f>D11-D18</f>
        <v>2476</v>
      </c>
      <c r="E19" s="487">
        <f aca="true" t="shared" si="2" ref="E19:K19">E11-E18</f>
        <v>2473</v>
      </c>
      <c r="F19" s="487">
        <f t="shared" si="2"/>
        <v>2464</v>
      </c>
      <c r="G19" s="487">
        <f t="shared" si="2"/>
        <v>2276</v>
      </c>
      <c r="H19" s="487">
        <f t="shared" si="2"/>
        <v>2095</v>
      </c>
      <c r="I19" s="487">
        <f t="shared" si="2"/>
        <v>2142</v>
      </c>
      <c r="J19" s="487">
        <f t="shared" si="2"/>
        <v>2110</v>
      </c>
      <c r="K19" s="487">
        <f t="shared" si="2"/>
        <v>2113</v>
      </c>
      <c r="L19" s="254"/>
      <c r="M19" s="241"/>
      <c r="N19" s="255"/>
      <c r="O19" s="1828">
        <f>O11-O18</f>
        <v>7526</v>
      </c>
      <c r="P19" s="253">
        <f>P11-P18</f>
        <v>6513</v>
      </c>
      <c r="Q19" s="253">
        <f>Q11-Q18</f>
        <v>8977</v>
      </c>
      <c r="R19" s="253">
        <f>R11-R18</f>
        <v>8366</v>
      </c>
      <c r="S19" s="256"/>
    </row>
    <row r="20" spans="1:19" ht="9" customHeight="1">
      <c r="A20" s="257"/>
      <c r="B20" s="257"/>
      <c r="C20" s="258"/>
      <c r="D20" s="259"/>
      <c r="E20" s="259"/>
      <c r="F20" s="259"/>
      <c r="G20" s="259"/>
      <c r="H20" s="259"/>
      <c r="I20" s="259"/>
      <c r="J20" s="259"/>
      <c r="K20" s="259"/>
      <c r="L20" s="259"/>
      <c r="M20" s="259"/>
      <c r="N20" s="258"/>
      <c r="O20" s="259"/>
      <c r="P20" s="259"/>
      <c r="Q20" s="259"/>
      <c r="R20" s="259"/>
      <c r="S20" s="259"/>
    </row>
    <row r="21" spans="1:19" ht="9" customHeight="1">
      <c r="A21" s="257"/>
      <c r="B21" s="257"/>
      <c r="C21" s="258"/>
      <c r="D21" s="258"/>
      <c r="E21" s="259"/>
      <c r="F21" s="259"/>
      <c r="G21" s="259"/>
      <c r="H21" s="259"/>
      <c r="I21" s="259"/>
      <c r="J21" s="259"/>
      <c r="K21" s="259"/>
      <c r="L21" s="259"/>
      <c r="M21" s="259"/>
      <c r="N21" s="259"/>
      <c r="O21" s="259"/>
      <c r="P21" s="259"/>
      <c r="Q21" s="259"/>
      <c r="R21" s="259"/>
      <c r="S21" s="259"/>
    </row>
    <row r="22" spans="1:19" ht="16.5" customHeight="1">
      <c r="A22" s="2352" t="s">
        <v>65</v>
      </c>
      <c r="B22" s="2352"/>
      <c r="C22" s="2352"/>
      <c r="D22" s="2352"/>
      <c r="E22" s="2352"/>
      <c r="F22" s="2352"/>
      <c r="G22" s="2352"/>
      <c r="H22" s="2352"/>
      <c r="I22" s="2352"/>
      <c r="J22" s="2352"/>
      <c r="K22" s="2352"/>
      <c r="L22" s="2352"/>
      <c r="M22" s="2352"/>
      <c r="N22" s="2352"/>
      <c r="O22" s="2352"/>
      <c r="P22" s="2352"/>
      <c r="Q22" s="2352"/>
      <c r="R22" s="2352"/>
      <c r="S22" s="2352"/>
    </row>
    <row r="23" spans="1:19" s="207" customFormat="1" ht="9" customHeight="1">
      <c r="A23" s="208"/>
      <c r="B23" s="208"/>
      <c r="C23" s="208"/>
      <c r="D23" s="208"/>
      <c r="E23" s="59"/>
      <c r="F23" s="59"/>
      <c r="G23" s="59"/>
      <c r="H23" s="59"/>
      <c r="I23" s="59"/>
      <c r="J23" s="59"/>
      <c r="K23" s="59"/>
      <c r="L23" s="208"/>
      <c r="M23" s="208"/>
      <c r="N23" s="208"/>
      <c r="O23" s="59"/>
      <c r="P23" s="59"/>
      <c r="Q23" s="59"/>
      <c r="R23" s="59"/>
      <c r="S23" s="209"/>
    </row>
    <row r="24" spans="1:19" s="210" customFormat="1" ht="9.75" customHeight="1">
      <c r="A24" s="2379" t="s">
        <v>511</v>
      </c>
      <c r="B24" s="2379"/>
      <c r="C24" s="260"/>
      <c r="D24" s="2381"/>
      <c r="E24" s="2381"/>
      <c r="F24" s="2381"/>
      <c r="G24" s="2381"/>
      <c r="H24" s="2381"/>
      <c r="I24" s="2381"/>
      <c r="J24" s="2381"/>
      <c r="K24" s="2381"/>
      <c r="L24" s="215"/>
      <c r="M24" s="216"/>
      <c r="N24" s="217"/>
      <c r="O24" s="1647" t="s">
        <v>740</v>
      </c>
      <c r="P24" s="218" t="s">
        <v>22</v>
      </c>
      <c r="Q24" s="218" t="s">
        <v>22</v>
      </c>
      <c r="R24" s="218" t="s">
        <v>23</v>
      </c>
      <c r="S24" s="219"/>
    </row>
    <row r="25" spans="1:19" s="210" customFormat="1" ht="9.75" customHeight="1">
      <c r="A25" s="220"/>
      <c r="B25" s="220"/>
      <c r="C25" s="222" t="s">
        <v>838</v>
      </c>
      <c r="D25" s="223" t="s">
        <v>733</v>
      </c>
      <c r="E25" s="223" t="s">
        <v>238</v>
      </c>
      <c r="F25" s="223" t="s">
        <v>512</v>
      </c>
      <c r="G25" s="223" t="s">
        <v>513</v>
      </c>
      <c r="H25" s="223" t="s">
        <v>514</v>
      </c>
      <c r="I25" s="223" t="s">
        <v>515</v>
      </c>
      <c r="J25" s="223" t="s">
        <v>516</v>
      </c>
      <c r="K25" s="223" t="s">
        <v>517</v>
      </c>
      <c r="L25" s="227"/>
      <c r="M25" s="225"/>
      <c r="N25" s="226"/>
      <c r="O25" s="1648" t="s">
        <v>837</v>
      </c>
      <c r="P25" s="223" t="s">
        <v>837</v>
      </c>
      <c r="Q25" s="223" t="s">
        <v>24</v>
      </c>
      <c r="R25" s="223" t="s">
        <v>24</v>
      </c>
      <c r="S25" s="227"/>
    </row>
    <row r="26" spans="1:19" s="210" customFormat="1" ht="9.75" customHeight="1">
      <c r="A26" s="261"/>
      <c r="B26" s="261"/>
      <c r="C26" s="263"/>
      <c r="D26" s="263"/>
      <c r="E26" s="263"/>
      <c r="F26" s="263"/>
      <c r="G26" s="263"/>
      <c r="H26" s="263"/>
      <c r="I26" s="263"/>
      <c r="J26" s="263"/>
      <c r="K26" s="263"/>
      <c r="L26" s="264"/>
      <c r="M26" s="265"/>
      <c r="N26" s="265"/>
      <c r="O26" s="264"/>
      <c r="P26" s="263"/>
      <c r="Q26" s="263"/>
      <c r="R26" s="263"/>
      <c r="S26" s="266"/>
    </row>
    <row r="27" spans="1:19" s="210" customFormat="1" ht="9.75" customHeight="1">
      <c r="A27" s="2376" t="s">
        <v>66</v>
      </c>
      <c r="B27" s="2376"/>
      <c r="C27" s="1830">
        <v>138</v>
      </c>
      <c r="D27" s="1646">
        <v>90</v>
      </c>
      <c r="E27" s="1646">
        <v>101</v>
      </c>
      <c r="F27" s="268">
        <v>116</v>
      </c>
      <c r="G27" s="268">
        <v>124</v>
      </c>
      <c r="H27" s="268">
        <v>103</v>
      </c>
      <c r="I27" s="268">
        <v>109</v>
      </c>
      <c r="J27" s="268">
        <v>103</v>
      </c>
      <c r="K27" s="268">
        <v>142</v>
      </c>
      <c r="L27" s="240"/>
      <c r="M27" s="241"/>
      <c r="N27" s="269"/>
      <c r="O27" s="1829">
        <f>SUM(C27:E27)</f>
        <v>329</v>
      </c>
      <c r="P27" s="268">
        <v>336</v>
      </c>
      <c r="Q27" s="268">
        <v>452</v>
      </c>
      <c r="R27" s="268">
        <v>446</v>
      </c>
      <c r="S27" s="270"/>
    </row>
    <row r="28" spans="1:19" s="210" customFormat="1" ht="9.75" customHeight="1">
      <c r="A28" s="2377" t="s">
        <v>67</v>
      </c>
      <c r="B28" s="2377"/>
      <c r="C28" s="1821">
        <v>217</v>
      </c>
      <c r="D28" s="280">
        <v>215</v>
      </c>
      <c r="E28" s="280">
        <v>222</v>
      </c>
      <c r="F28" s="239">
        <v>214</v>
      </c>
      <c r="G28" s="239">
        <v>211</v>
      </c>
      <c r="H28" s="239">
        <v>205</v>
      </c>
      <c r="I28" s="239">
        <v>213</v>
      </c>
      <c r="J28" s="239">
        <v>207</v>
      </c>
      <c r="K28" s="239">
        <v>206</v>
      </c>
      <c r="L28" s="240"/>
      <c r="M28" s="241"/>
      <c r="N28" s="242"/>
      <c r="O28" s="1825">
        <f>SUM(C28:E28)</f>
        <v>654</v>
      </c>
      <c r="P28" s="239">
        <v>629</v>
      </c>
      <c r="Q28" s="239">
        <v>843</v>
      </c>
      <c r="R28" s="239">
        <v>832</v>
      </c>
      <c r="S28" s="272"/>
    </row>
    <row r="29" spans="1:19" s="210" customFormat="1" ht="9.75" customHeight="1">
      <c r="A29" s="2376" t="s">
        <v>68</v>
      </c>
      <c r="B29" s="2376"/>
      <c r="C29" s="1821">
        <v>219</v>
      </c>
      <c r="D29" s="280">
        <v>210</v>
      </c>
      <c r="E29" s="280">
        <v>210</v>
      </c>
      <c r="F29" s="239">
        <v>199</v>
      </c>
      <c r="G29" s="239">
        <v>199</v>
      </c>
      <c r="H29" s="239">
        <v>171</v>
      </c>
      <c r="I29" s="239">
        <v>175</v>
      </c>
      <c r="J29" s="239">
        <v>166</v>
      </c>
      <c r="K29" s="239">
        <v>169</v>
      </c>
      <c r="L29" s="240"/>
      <c r="M29" s="241"/>
      <c r="N29" s="245"/>
      <c r="O29" s="1825">
        <f aca="true" t="shared" si="3" ref="O29:O34">SUM(C29:E29)</f>
        <v>639</v>
      </c>
      <c r="P29" s="239">
        <v>545</v>
      </c>
      <c r="Q29" s="239">
        <v>744</v>
      </c>
      <c r="R29" s="239">
        <v>638</v>
      </c>
      <c r="S29" s="272"/>
    </row>
    <row r="30" spans="1:19" s="210" customFormat="1" ht="9.75" customHeight="1">
      <c r="A30" s="2376" t="s">
        <v>69</v>
      </c>
      <c r="B30" s="2376"/>
      <c r="C30" s="1821">
        <v>125</v>
      </c>
      <c r="D30" s="280">
        <v>127</v>
      </c>
      <c r="E30" s="280">
        <v>130</v>
      </c>
      <c r="F30" s="244">
        <v>119</v>
      </c>
      <c r="G30" s="244">
        <v>110</v>
      </c>
      <c r="H30" s="244">
        <v>106</v>
      </c>
      <c r="I30" s="244">
        <v>128</v>
      </c>
      <c r="J30" s="244">
        <v>125</v>
      </c>
      <c r="K30" s="244">
        <v>115</v>
      </c>
      <c r="L30" s="240"/>
      <c r="M30" s="241"/>
      <c r="N30" s="245"/>
      <c r="O30" s="1825">
        <f t="shared" si="3"/>
        <v>382</v>
      </c>
      <c r="P30" s="239">
        <v>344</v>
      </c>
      <c r="Q30" s="239">
        <v>463</v>
      </c>
      <c r="R30" s="239">
        <v>470</v>
      </c>
      <c r="S30" s="272"/>
    </row>
    <row r="31" spans="1:19" s="210" customFormat="1" ht="9.75" customHeight="1">
      <c r="A31" s="2376" t="s">
        <v>70</v>
      </c>
      <c r="B31" s="2376"/>
      <c r="C31" s="1821">
        <v>314</v>
      </c>
      <c r="D31" s="280">
        <v>304</v>
      </c>
      <c r="E31" s="280">
        <v>301</v>
      </c>
      <c r="F31" s="239">
        <v>284</v>
      </c>
      <c r="G31" s="239">
        <v>261</v>
      </c>
      <c r="H31" s="239">
        <v>249</v>
      </c>
      <c r="I31" s="239">
        <v>240</v>
      </c>
      <c r="J31" s="239">
        <v>233</v>
      </c>
      <c r="K31" s="239">
        <v>223</v>
      </c>
      <c r="L31" s="240"/>
      <c r="M31" s="241"/>
      <c r="N31" s="245"/>
      <c r="O31" s="1825">
        <f t="shared" si="3"/>
        <v>919</v>
      </c>
      <c r="P31" s="239">
        <v>750</v>
      </c>
      <c r="Q31" s="239">
        <v>1034</v>
      </c>
      <c r="R31" s="239">
        <v>882</v>
      </c>
      <c r="S31" s="272"/>
    </row>
    <row r="32" spans="1:19" s="210" customFormat="1" ht="9.75" customHeight="1">
      <c r="A32" s="2376" t="s">
        <v>71</v>
      </c>
      <c r="B32" s="2376"/>
      <c r="C32" s="1821">
        <v>410</v>
      </c>
      <c r="D32" s="280">
        <v>399</v>
      </c>
      <c r="E32" s="280">
        <v>409</v>
      </c>
      <c r="F32" s="239">
        <v>396</v>
      </c>
      <c r="G32" s="239">
        <v>399</v>
      </c>
      <c r="H32" s="239">
        <v>389</v>
      </c>
      <c r="I32" s="239">
        <v>389</v>
      </c>
      <c r="J32" s="239">
        <v>378</v>
      </c>
      <c r="K32" s="239">
        <v>369</v>
      </c>
      <c r="L32" s="240"/>
      <c r="M32" s="241"/>
      <c r="N32" s="245"/>
      <c r="O32" s="1825">
        <f t="shared" si="3"/>
        <v>1218</v>
      </c>
      <c r="P32" s="239">
        <v>1177</v>
      </c>
      <c r="Q32" s="239">
        <v>1573</v>
      </c>
      <c r="R32" s="239">
        <v>1462</v>
      </c>
      <c r="S32" s="272"/>
    </row>
    <row r="33" spans="1:19" s="210" customFormat="1" ht="9.75" customHeight="1">
      <c r="A33" s="2376" t="s">
        <v>72</v>
      </c>
      <c r="B33" s="2376"/>
      <c r="C33" s="1821">
        <v>109</v>
      </c>
      <c r="D33" s="280">
        <v>107</v>
      </c>
      <c r="E33" s="280">
        <v>110</v>
      </c>
      <c r="F33" s="239">
        <v>107</v>
      </c>
      <c r="G33" s="239">
        <v>107</v>
      </c>
      <c r="H33" s="239">
        <v>106</v>
      </c>
      <c r="I33" s="239">
        <v>107</v>
      </c>
      <c r="J33" s="239">
        <v>97</v>
      </c>
      <c r="K33" s="239">
        <v>99</v>
      </c>
      <c r="L33" s="240"/>
      <c r="M33" s="241"/>
      <c r="N33" s="245"/>
      <c r="O33" s="1825">
        <f t="shared" si="3"/>
        <v>326</v>
      </c>
      <c r="P33" s="239">
        <v>320</v>
      </c>
      <c r="Q33" s="239">
        <v>427</v>
      </c>
      <c r="R33" s="239">
        <v>396</v>
      </c>
      <c r="S33" s="272"/>
    </row>
    <row r="34" spans="1:19" s="210" customFormat="1" ht="9.75" customHeight="1">
      <c r="A34" s="2376" t="s">
        <v>73</v>
      </c>
      <c r="B34" s="2376"/>
      <c r="C34" s="1821">
        <v>85</v>
      </c>
      <c r="D34" s="280">
        <v>87</v>
      </c>
      <c r="E34" s="280">
        <v>96</v>
      </c>
      <c r="F34" s="239">
        <v>86</v>
      </c>
      <c r="G34" s="239">
        <v>82</v>
      </c>
      <c r="H34" s="239">
        <v>91</v>
      </c>
      <c r="I34" s="239">
        <v>90</v>
      </c>
      <c r="J34" s="239">
        <v>83</v>
      </c>
      <c r="K34" s="239">
        <v>87</v>
      </c>
      <c r="L34" s="240"/>
      <c r="M34" s="241"/>
      <c r="N34" s="245"/>
      <c r="O34" s="1825">
        <f t="shared" si="3"/>
        <v>268</v>
      </c>
      <c r="P34" s="239">
        <v>263</v>
      </c>
      <c r="Q34" s="239">
        <v>349</v>
      </c>
      <c r="R34" s="239">
        <v>342</v>
      </c>
      <c r="S34" s="272"/>
    </row>
    <row r="35" spans="1:19" s="210" customFormat="1" ht="9.75" customHeight="1">
      <c r="A35" s="2379" t="s">
        <v>684</v>
      </c>
      <c r="B35" s="2379"/>
      <c r="C35" s="1822"/>
      <c r="D35" s="277"/>
      <c r="E35" s="277"/>
      <c r="F35" s="273"/>
      <c r="G35" s="273"/>
      <c r="H35" s="273"/>
      <c r="I35" s="273"/>
      <c r="J35" s="273"/>
      <c r="K35" s="273"/>
      <c r="L35" s="274"/>
      <c r="M35" s="275"/>
      <c r="N35" s="276"/>
      <c r="O35" s="1826"/>
      <c r="P35" s="277"/>
      <c r="Q35" s="277"/>
      <c r="R35" s="277"/>
      <c r="S35" s="278"/>
    </row>
    <row r="36" spans="1:19" s="210" customFormat="1" ht="19.5" customHeight="1">
      <c r="A36" s="279"/>
      <c r="B36" s="1542" t="s">
        <v>834</v>
      </c>
      <c r="C36" s="1821">
        <v>152</v>
      </c>
      <c r="D36" s="280">
        <v>122</v>
      </c>
      <c r="E36" s="280">
        <v>138</v>
      </c>
      <c r="F36" s="280">
        <v>40</v>
      </c>
      <c r="G36" s="280">
        <v>100</v>
      </c>
      <c r="H36" s="280">
        <v>-28</v>
      </c>
      <c r="I36" s="280">
        <v>115</v>
      </c>
      <c r="J36" s="280">
        <v>-22</v>
      </c>
      <c r="K36" s="280">
        <v>-34</v>
      </c>
      <c r="L36" s="274"/>
      <c r="M36" s="275"/>
      <c r="N36" s="238"/>
      <c r="O36" s="1825">
        <f>SUM(C36:E36)</f>
        <v>412</v>
      </c>
      <c r="P36" s="280">
        <v>187</v>
      </c>
      <c r="Q36" s="280">
        <v>227</v>
      </c>
      <c r="R36" s="280">
        <v>-71</v>
      </c>
      <c r="S36" s="278"/>
    </row>
    <row r="37" spans="1:19" s="210" customFormat="1" ht="9.75" customHeight="1">
      <c r="A37" s="2380" t="s">
        <v>818</v>
      </c>
      <c r="B37" s="2380"/>
      <c r="C37" s="1822"/>
      <c r="D37" s="277"/>
      <c r="E37" s="277"/>
      <c r="F37" s="277"/>
      <c r="G37" s="277"/>
      <c r="H37" s="277"/>
      <c r="I37" s="277"/>
      <c r="J37" s="277"/>
      <c r="K37" s="277"/>
      <c r="L37" s="274"/>
      <c r="M37" s="275"/>
      <c r="N37" s="246"/>
      <c r="O37" s="1826"/>
      <c r="P37" s="277"/>
      <c r="Q37" s="277"/>
      <c r="R37" s="277"/>
      <c r="S37" s="278"/>
    </row>
    <row r="38" spans="1:19" s="210" customFormat="1" ht="9.75" customHeight="1">
      <c r="A38" s="279"/>
      <c r="B38" s="1542" t="s">
        <v>871</v>
      </c>
      <c r="C38" s="1821">
        <v>-9</v>
      </c>
      <c r="D38" s="280">
        <v>24</v>
      </c>
      <c r="E38" s="280">
        <v>8</v>
      </c>
      <c r="F38" s="280">
        <v>37</v>
      </c>
      <c r="G38" s="280">
        <v>30</v>
      </c>
      <c r="H38" s="280">
        <v>43</v>
      </c>
      <c r="I38" s="280">
        <v>33</v>
      </c>
      <c r="J38" s="280">
        <v>6</v>
      </c>
      <c r="K38" s="280">
        <v>46</v>
      </c>
      <c r="L38" s="274"/>
      <c r="M38" s="275"/>
      <c r="N38" s="238"/>
      <c r="O38" s="1825">
        <f>SUM(C38:E38)</f>
        <v>23</v>
      </c>
      <c r="P38" s="280">
        <v>106</v>
      </c>
      <c r="Q38" s="280">
        <v>143</v>
      </c>
      <c r="R38" s="280">
        <v>73</v>
      </c>
      <c r="S38" s="278"/>
    </row>
    <row r="39" spans="1:19" s="210" customFormat="1" ht="9.75" customHeight="1">
      <c r="A39" s="2376" t="s">
        <v>789</v>
      </c>
      <c r="B39" s="2376"/>
      <c r="C39" s="1821">
        <v>66</v>
      </c>
      <c r="D39" s="280">
        <v>79</v>
      </c>
      <c r="E39" s="280">
        <v>101</v>
      </c>
      <c r="F39" s="239">
        <v>59</v>
      </c>
      <c r="G39" s="239">
        <v>74</v>
      </c>
      <c r="H39" s="239">
        <v>59</v>
      </c>
      <c r="I39" s="239">
        <v>60</v>
      </c>
      <c r="J39" s="239">
        <v>53</v>
      </c>
      <c r="K39" s="239">
        <v>201</v>
      </c>
      <c r="L39" s="240"/>
      <c r="M39" s="241"/>
      <c r="N39" s="245"/>
      <c r="O39" s="1825">
        <f>SUM(C39:E39)</f>
        <v>246</v>
      </c>
      <c r="P39" s="239">
        <v>193</v>
      </c>
      <c r="Q39" s="239">
        <v>252</v>
      </c>
      <c r="R39" s="239">
        <v>367</v>
      </c>
      <c r="S39" s="272"/>
    </row>
    <row r="40" spans="1:19" s="210" customFormat="1" ht="19.5" customHeight="1">
      <c r="A40" s="2385" t="s">
        <v>593</v>
      </c>
      <c r="B40" s="2376"/>
      <c r="C40" s="1821">
        <v>36</v>
      </c>
      <c r="D40" s="280">
        <v>29</v>
      </c>
      <c r="E40" s="280">
        <v>29</v>
      </c>
      <c r="F40" s="244">
        <v>26</v>
      </c>
      <c r="G40" s="244">
        <v>29</v>
      </c>
      <c r="H40" s="244">
        <v>25</v>
      </c>
      <c r="I40" s="244">
        <v>21</v>
      </c>
      <c r="J40" s="244">
        <v>24</v>
      </c>
      <c r="K40" s="244">
        <v>23</v>
      </c>
      <c r="L40" s="240"/>
      <c r="M40" s="241"/>
      <c r="N40" s="245"/>
      <c r="O40" s="1825">
        <f>SUM(C40:E40)</f>
        <v>94</v>
      </c>
      <c r="P40" s="239">
        <v>75</v>
      </c>
      <c r="Q40" s="239">
        <v>101</v>
      </c>
      <c r="R40" s="239">
        <v>96</v>
      </c>
      <c r="S40" s="272"/>
    </row>
    <row r="41" spans="1:19" s="210" customFormat="1" ht="9.75" customHeight="1">
      <c r="A41" s="2298" t="s">
        <v>534</v>
      </c>
      <c r="B41" s="2298"/>
      <c r="C41" s="1831">
        <v>108</v>
      </c>
      <c r="D41" s="273">
        <v>107</v>
      </c>
      <c r="E41" s="273">
        <v>131</v>
      </c>
      <c r="F41" s="282">
        <v>122</v>
      </c>
      <c r="G41" s="282">
        <v>102</v>
      </c>
      <c r="H41" s="282">
        <v>84</v>
      </c>
      <c r="I41" s="282">
        <v>387</v>
      </c>
      <c r="J41" s="282">
        <v>118</v>
      </c>
      <c r="K41" s="282">
        <v>377</v>
      </c>
      <c r="L41" s="240"/>
      <c r="M41" s="241"/>
      <c r="N41" s="283"/>
      <c r="O41" s="1826">
        <f>SUM(C41:E41)</f>
        <v>346</v>
      </c>
      <c r="P41" s="241">
        <v>573</v>
      </c>
      <c r="Q41" s="241">
        <v>695</v>
      </c>
      <c r="R41" s="241">
        <v>736</v>
      </c>
      <c r="S41" s="272"/>
    </row>
    <row r="42" spans="1:19" s="210" customFormat="1" ht="9.75" customHeight="1">
      <c r="A42" s="2384" t="s">
        <v>76</v>
      </c>
      <c r="B42" s="2384"/>
      <c r="C42" s="1823">
        <f>SUM(C27:C41)</f>
        <v>1970</v>
      </c>
      <c r="D42" s="497">
        <f>SUM(D27:D41)</f>
        <v>1900</v>
      </c>
      <c r="E42" s="497">
        <f aca="true" t="shared" si="4" ref="E42:K42">SUM(E27:E41)</f>
        <v>1986</v>
      </c>
      <c r="F42" s="497">
        <f t="shared" si="4"/>
        <v>1805</v>
      </c>
      <c r="G42" s="497">
        <f t="shared" si="4"/>
        <v>1828</v>
      </c>
      <c r="H42" s="497">
        <f t="shared" si="4"/>
        <v>1603</v>
      </c>
      <c r="I42" s="497">
        <f t="shared" si="4"/>
        <v>2067</v>
      </c>
      <c r="J42" s="497">
        <f t="shared" si="4"/>
        <v>1571</v>
      </c>
      <c r="K42" s="497">
        <f t="shared" si="4"/>
        <v>2023</v>
      </c>
      <c r="L42" s="250"/>
      <c r="M42" s="241"/>
      <c r="N42" s="251"/>
      <c r="O42" s="1827">
        <f>SUM(O27:O41)</f>
        <v>5856</v>
      </c>
      <c r="P42" s="249">
        <f>SUM(P27:P41)</f>
        <v>5498</v>
      </c>
      <c r="Q42" s="249">
        <f>SUM(Q27:Q41)</f>
        <v>7303</v>
      </c>
      <c r="R42" s="249">
        <f>SUM(R27:R41)</f>
        <v>6669</v>
      </c>
      <c r="S42" s="285"/>
    </row>
    <row r="43" spans="1:19" ht="6.75" customHeight="1">
      <c r="A43" s="2386"/>
      <c r="B43" s="2386"/>
      <c r="C43" s="2386"/>
      <c r="D43" s="2386"/>
      <c r="E43" s="2386"/>
      <c r="F43" s="2386"/>
      <c r="G43" s="2386"/>
      <c r="H43" s="2386"/>
      <c r="I43" s="2386"/>
      <c r="J43" s="2386"/>
      <c r="K43" s="2386"/>
      <c r="L43" s="2386"/>
      <c r="M43" s="2386"/>
      <c r="N43" s="2386"/>
      <c r="O43" s="2386"/>
      <c r="P43" s="2386"/>
      <c r="Q43" s="2386"/>
      <c r="R43" s="2386"/>
      <c r="S43" s="2386"/>
    </row>
    <row r="44" spans="1:19" s="286" customFormat="1" ht="9">
      <c r="A44" s="1708">
        <v>1</v>
      </c>
      <c r="B44" s="2387" t="s">
        <v>812</v>
      </c>
      <c r="C44" s="2388"/>
      <c r="D44" s="2388"/>
      <c r="E44" s="2388"/>
      <c r="F44" s="2388"/>
      <c r="G44" s="2388"/>
      <c r="H44" s="2388"/>
      <c r="I44" s="2388"/>
      <c r="J44" s="2388"/>
      <c r="K44" s="2388"/>
      <c r="L44" s="2388"/>
      <c r="M44" s="2388"/>
      <c r="N44" s="2388"/>
      <c r="O44" s="2388"/>
      <c r="P44" s="2388"/>
      <c r="Q44" s="2388"/>
      <c r="R44" s="2388"/>
      <c r="S44" s="2388"/>
    </row>
    <row r="45" spans="1:19" s="286" customFormat="1" ht="27.75" customHeight="1">
      <c r="A45" s="287">
        <v>2</v>
      </c>
      <c r="B45" s="2382" t="s">
        <v>884</v>
      </c>
      <c r="C45" s="2383"/>
      <c r="D45" s="2383"/>
      <c r="E45" s="2383"/>
      <c r="F45" s="2383"/>
      <c r="G45" s="2383"/>
      <c r="H45" s="2383"/>
      <c r="I45" s="2383"/>
      <c r="J45" s="2383"/>
      <c r="K45" s="2383"/>
      <c r="L45" s="2383"/>
      <c r="M45" s="2383"/>
      <c r="N45" s="2383"/>
      <c r="O45" s="2383"/>
      <c r="P45" s="2383"/>
      <c r="Q45" s="2383"/>
      <c r="R45" s="2383"/>
      <c r="S45" s="2383"/>
    </row>
  </sheetData>
  <sheetProtection/>
  <mergeCells count="25">
    <mergeCell ref="A27:B27"/>
    <mergeCell ref="A35:B35"/>
    <mergeCell ref="A37:B37"/>
    <mergeCell ref="D24:K24"/>
    <mergeCell ref="B45:S45"/>
    <mergeCell ref="A41:B41"/>
    <mergeCell ref="A42:B42"/>
    <mergeCell ref="A40:B40"/>
    <mergeCell ref="A43:S43"/>
    <mergeCell ref="B44:S44"/>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A24:B24"/>
  </mergeCells>
  <printOptions horizontalCentered="1"/>
  <pageMargins left="0.2362204724409449" right="0.2362204724409449" top="0.2755905511811024" bottom="0.2362204724409449" header="0.11811023622047245" footer="0.11811023622047245"/>
  <pageSetup horizontalDpi="600" verticalDpi="600" orientation="landscape" scale="94" r:id="rId1"/>
</worksheet>
</file>

<file path=xl/worksheets/sheet9.xml><?xml version="1.0" encoding="utf-8"?>
<worksheet xmlns="http://schemas.openxmlformats.org/spreadsheetml/2006/main" xmlns:r="http://schemas.openxmlformats.org/officeDocument/2006/relationships">
  <dimension ref="A1:V31"/>
  <sheetViews>
    <sheetView zoomScalePageLayoutView="0" workbookViewId="0" topLeftCell="A1">
      <selection activeCell="O14" sqref="O14"/>
    </sheetView>
  </sheetViews>
  <sheetFormatPr defaultColWidth="9.140625" defaultRowHeight="12.75"/>
  <cols>
    <col min="1" max="1" width="2.140625" style="339" customWidth="1"/>
    <col min="2" max="2" width="49.140625" style="339" customWidth="1"/>
    <col min="3" max="3" width="6.421875" style="340" customWidth="1"/>
    <col min="4" max="4" width="6.00390625" style="341" customWidth="1"/>
    <col min="5" max="11" width="6.00390625" style="339" customWidth="1"/>
    <col min="12" max="12" width="1.28515625" style="339" customWidth="1"/>
    <col min="13" max="13" width="2.140625" style="342" customWidth="1"/>
    <col min="14" max="14" width="1.28515625" style="343" customWidth="1"/>
    <col min="15" max="15" width="6.421875" style="339" customWidth="1"/>
    <col min="16" max="18" width="6.00390625" style="339" customWidth="1"/>
    <col min="19" max="19" width="1.28515625" style="344" customWidth="1"/>
    <col min="20" max="21" width="9.140625" style="339" customWidth="1"/>
    <col min="22" max="22" width="9.140625" style="345" customWidth="1"/>
    <col min="23" max="23" width="9.140625" style="339" customWidth="1"/>
    <col min="24" max="16384" width="9.140625" style="339" customWidth="1"/>
  </cols>
  <sheetData>
    <row r="1" spans="1:22" ht="15.75" customHeight="1">
      <c r="A1" s="2352" t="s">
        <v>77</v>
      </c>
      <c r="B1" s="2352"/>
      <c r="C1" s="2352"/>
      <c r="D1" s="2352"/>
      <c r="E1" s="2352"/>
      <c r="F1" s="2352"/>
      <c r="G1" s="2352"/>
      <c r="H1" s="2352"/>
      <c r="I1" s="2352"/>
      <c r="J1" s="2352"/>
      <c r="K1" s="2352"/>
      <c r="L1" s="2352"/>
      <c r="M1" s="2352"/>
      <c r="N1" s="2352"/>
      <c r="O1" s="2352"/>
      <c r="P1" s="2352"/>
      <c r="Q1" s="2352"/>
      <c r="R1" s="2352"/>
      <c r="S1" s="2352"/>
      <c r="V1" s="2389"/>
    </row>
    <row r="2" spans="1:19" ht="9.75" customHeight="1">
      <c r="A2" s="297"/>
      <c r="B2" s="297"/>
      <c r="C2" s="297"/>
      <c r="D2" s="297"/>
      <c r="E2" s="298"/>
      <c r="F2" s="298"/>
      <c r="G2" s="298"/>
      <c r="H2" s="298"/>
      <c r="I2" s="298"/>
      <c r="J2" s="298"/>
      <c r="K2" s="298"/>
      <c r="L2" s="299"/>
      <c r="M2" s="299"/>
      <c r="N2" s="299"/>
      <c r="O2" s="298"/>
      <c r="P2" s="298"/>
      <c r="Q2" s="298"/>
      <c r="R2" s="298"/>
      <c r="S2" s="300"/>
    </row>
    <row r="3" spans="1:19" s="301" customFormat="1" ht="10.5" customHeight="1">
      <c r="A3" s="2338" t="s">
        <v>511</v>
      </c>
      <c r="B3" s="2338"/>
      <c r="C3" s="303"/>
      <c r="D3" s="304"/>
      <c r="E3" s="304"/>
      <c r="F3" s="304"/>
      <c r="G3" s="304"/>
      <c r="H3" s="304"/>
      <c r="I3" s="304"/>
      <c r="J3" s="304"/>
      <c r="K3" s="304"/>
      <c r="L3" s="305"/>
      <c r="M3" s="306"/>
      <c r="N3" s="307"/>
      <c r="O3" s="1633" t="s">
        <v>740</v>
      </c>
      <c r="P3" s="61" t="s">
        <v>22</v>
      </c>
      <c r="Q3" s="61" t="s">
        <v>22</v>
      </c>
      <c r="R3" s="61" t="s">
        <v>23</v>
      </c>
      <c r="S3" s="308"/>
    </row>
    <row r="4" spans="1:19" s="301" customFormat="1" ht="10.5" customHeight="1">
      <c r="A4" s="309"/>
      <c r="B4" s="309"/>
      <c r="C4" s="63" t="s">
        <v>838</v>
      </c>
      <c r="D4" s="64" t="s">
        <v>733</v>
      </c>
      <c r="E4" s="64" t="s">
        <v>238</v>
      </c>
      <c r="F4" s="64" t="s">
        <v>512</v>
      </c>
      <c r="G4" s="64" t="s">
        <v>513</v>
      </c>
      <c r="H4" s="64" t="s">
        <v>514</v>
      </c>
      <c r="I4" s="64" t="s">
        <v>515</v>
      </c>
      <c r="J4" s="64" t="s">
        <v>516</v>
      </c>
      <c r="K4" s="64" t="s">
        <v>517</v>
      </c>
      <c r="L4" s="310"/>
      <c r="M4" s="178"/>
      <c r="N4" s="311"/>
      <c r="O4" s="1634" t="s">
        <v>837</v>
      </c>
      <c r="P4" s="64" t="s">
        <v>837</v>
      </c>
      <c r="Q4" s="64" t="s">
        <v>24</v>
      </c>
      <c r="R4" s="64" t="s">
        <v>24</v>
      </c>
      <c r="S4" s="312"/>
    </row>
    <row r="5" spans="1:19" s="301" customFormat="1" ht="9.75" customHeight="1">
      <c r="A5" s="313"/>
      <c r="B5" s="313"/>
      <c r="C5" s="302"/>
      <c r="D5" s="302"/>
      <c r="E5" s="302"/>
      <c r="F5" s="302"/>
      <c r="G5" s="302"/>
      <c r="H5" s="302"/>
      <c r="I5" s="302"/>
      <c r="J5" s="302"/>
      <c r="K5" s="302"/>
      <c r="L5" s="314"/>
      <c r="M5" s="314"/>
      <c r="N5" s="314"/>
      <c r="O5" s="314"/>
      <c r="P5" s="302"/>
      <c r="Q5" s="302"/>
      <c r="R5" s="302"/>
      <c r="S5" s="315"/>
    </row>
    <row r="6" spans="1:19" s="301" customFormat="1" ht="10.5" customHeight="1">
      <c r="A6" s="2350" t="s">
        <v>78</v>
      </c>
      <c r="B6" s="2350"/>
      <c r="C6" s="316"/>
      <c r="D6" s="317"/>
      <c r="E6" s="317"/>
      <c r="F6" s="317"/>
      <c r="G6" s="317"/>
      <c r="H6" s="317"/>
      <c r="I6" s="317"/>
      <c r="J6" s="317"/>
      <c r="K6" s="317"/>
      <c r="L6" s="318"/>
      <c r="M6" s="314"/>
      <c r="N6" s="316"/>
      <c r="O6" s="1650"/>
      <c r="P6" s="317"/>
      <c r="Q6" s="317"/>
      <c r="R6" s="317"/>
      <c r="S6" s="319"/>
    </row>
    <row r="7" spans="1:19" s="301" customFormat="1" ht="10.5" customHeight="1">
      <c r="A7" s="320"/>
      <c r="B7" s="321" t="s">
        <v>79</v>
      </c>
      <c r="C7" s="1776">
        <v>746</v>
      </c>
      <c r="D7" s="91">
        <v>716</v>
      </c>
      <c r="E7" s="91">
        <v>730</v>
      </c>
      <c r="F7" s="322">
        <v>733</v>
      </c>
      <c r="G7" s="322">
        <v>698</v>
      </c>
      <c r="H7" s="322">
        <v>647</v>
      </c>
      <c r="I7" s="322">
        <v>660</v>
      </c>
      <c r="J7" s="322">
        <v>780</v>
      </c>
      <c r="K7" s="322">
        <v>658</v>
      </c>
      <c r="L7" s="323"/>
      <c r="M7" s="183"/>
      <c r="N7" s="324"/>
      <c r="O7" s="1743">
        <f>SUM(C7:E7)</f>
        <v>2192</v>
      </c>
      <c r="P7" s="322">
        <v>2005</v>
      </c>
      <c r="Q7" s="322">
        <v>2738</v>
      </c>
      <c r="R7" s="322">
        <v>2741</v>
      </c>
      <c r="S7" s="325"/>
    </row>
    <row r="8" spans="1:19" s="301" customFormat="1" ht="10.5" customHeight="1">
      <c r="A8" s="320"/>
      <c r="B8" s="321" t="s">
        <v>80</v>
      </c>
      <c r="C8" s="1776">
        <v>499</v>
      </c>
      <c r="D8" s="91">
        <v>496</v>
      </c>
      <c r="E8" s="91">
        <v>532</v>
      </c>
      <c r="F8" s="322">
        <v>412</v>
      </c>
      <c r="G8" s="322">
        <v>446</v>
      </c>
      <c r="H8" s="322">
        <v>420</v>
      </c>
      <c r="I8" s="322">
        <v>467</v>
      </c>
      <c r="J8" s="322">
        <v>358</v>
      </c>
      <c r="K8" s="322">
        <v>445</v>
      </c>
      <c r="L8" s="92"/>
      <c r="M8" s="113"/>
      <c r="N8" s="326"/>
      <c r="O8" s="1743">
        <f>SUM(C8:E8)</f>
        <v>1527</v>
      </c>
      <c r="P8" s="322">
        <v>1333</v>
      </c>
      <c r="Q8" s="322">
        <v>1745</v>
      </c>
      <c r="R8" s="322">
        <v>1580</v>
      </c>
      <c r="S8" s="325"/>
    </row>
    <row r="9" spans="1:19" s="301" customFormat="1" ht="10.5" customHeight="1">
      <c r="A9" s="320"/>
      <c r="B9" s="321" t="s">
        <v>81</v>
      </c>
      <c r="C9" s="1832">
        <v>192</v>
      </c>
      <c r="D9" s="113">
        <v>202</v>
      </c>
      <c r="E9" s="113">
        <v>199</v>
      </c>
      <c r="F9" s="111">
        <v>171</v>
      </c>
      <c r="G9" s="111">
        <v>180</v>
      </c>
      <c r="H9" s="111">
        <v>182</v>
      </c>
      <c r="I9" s="111">
        <v>182</v>
      </c>
      <c r="J9" s="111">
        <v>154</v>
      </c>
      <c r="K9" s="111">
        <v>171</v>
      </c>
      <c r="L9" s="92"/>
      <c r="M9" s="113"/>
      <c r="N9" s="112"/>
      <c r="O9" s="1747">
        <f>SUM(C9:E9)</f>
        <v>593</v>
      </c>
      <c r="P9" s="327">
        <v>544</v>
      </c>
      <c r="Q9" s="327">
        <v>715</v>
      </c>
      <c r="R9" s="327">
        <v>661</v>
      </c>
      <c r="S9" s="325"/>
    </row>
    <row r="10" spans="1:19" s="301" customFormat="1" ht="10.5" customHeight="1">
      <c r="A10" s="302"/>
      <c r="B10" s="302"/>
      <c r="C10" s="1833">
        <f>SUM(C7:C9)</f>
        <v>1437</v>
      </c>
      <c r="D10" s="107">
        <f>SUM(D7:D9)</f>
        <v>1414</v>
      </c>
      <c r="E10" s="107">
        <f aca="true" t="shared" si="0" ref="E10:K10">SUM(E7:E9)</f>
        <v>1461</v>
      </c>
      <c r="F10" s="107">
        <f t="shared" si="0"/>
        <v>1316</v>
      </c>
      <c r="G10" s="107">
        <f t="shared" si="0"/>
        <v>1324</v>
      </c>
      <c r="H10" s="107">
        <f t="shared" si="0"/>
        <v>1249</v>
      </c>
      <c r="I10" s="107">
        <f t="shared" si="0"/>
        <v>1309</v>
      </c>
      <c r="J10" s="107">
        <f t="shared" si="0"/>
        <v>1292</v>
      </c>
      <c r="K10" s="107">
        <f t="shared" si="0"/>
        <v>1274</v>
      </c>
      <c r="L10" s="108"/>
      <c r="M10" s="113"/>
      <c r="N10" s="109"/>
      <c r="O10" s="1744">
        <f>SUM(O7:O9)</f>
        <v>4312</v>
      </c>
      <c r="P10" s="107">
        <f>SUM(P7:P9)</f>
        <v>3882</v>
      </c>
      <c r="Q10" s="107">
        <f>SUM(Q7:Q9)</f>
        <v>5198</v>
      </c>
      <c r="R10" s="107">
        <f>SUM(R7:R9)</f>
        <v>4982</v>
      </c>
      <c r="S10" s="115"/>
    </row>
    <row r="11" spans="1:19" s="301" customFormat="1" ht="10.5" customHeight="1">
      <c r="A11" s="2350" t="s">
        <v>82</v>
      </c>
      <c r="B11" s="2350"/>
      <c r="C11" s="1832"/>
      <c r="D11" s="113"/>
      <c r="E11" s="113"/>
      <c r="F11" s="113"/>
      <c r="G11" s="113"/>
      <c r="H11" s="113"/>
      <c r="I11" s="113"/>
      <c r="J11" s="113"/>
      <c r="K11" s="113"/>
      <c r="L11" s="92"/>
      <c r="M11" s="113"/>
      <c r="N11" s="112"/>
      <c r="O11" s="1749"/>
      <c r="P11" s="113"/>
      <c r="Q11" s="113"/>
      <c r="R11" s="113"/>
      <c r="S11" s="325"/>
    </row>
    <row r="12" spans="1:19" s="301" customFormat="1" ht="10.5" customHeight="1">
      <c r="A12" s="320"/>
      <c r="B12" s="321" t="s">
        <v>83</v>
      </c>
      <c r="C12" s="1776">
        <v>181</v>
      </c>
      <c r="D12" s="91">
        <v>175</v>
      </c>
      <c r="E12" s="91">
        <v>178</v>
      </c>
      <c r="F12" s="91">
        <v>178</v>
      </c>
      <c r="G12" s="91">
        <v>169</v>
      </c>
      <c r="H12" s="91">
        <v>170</v>
      </c>
      <c r="I12" s="91">
        <v>163</v>
      </c>
      <c r="J12" s="91">
        <v>170</v>
      </c>
      <c r="K12" s="91">
        <v>161</v>
      </c>
      <c r="L12" s="92"/>
      <c r="M12" s="113"/>
      <c r="N12" s="90"/>
      <c r="O12" s="1743">
        <f>SUM(C12:E12)</f>
        <v>534</v>
      </c>
      <c r="P12" s="322">
        <v>502</v>
      </c>
      <c r="Q12" s="322">
        <v>680</v>
      </c>
      <c r="R12" s="322">
        <v>661</v>
      </c>
      <c r="S12" s="325"/>
    </row>
    <row r="13" spans="1:19" s="301" customFormat="1" ht="10.5" customHeight="1">
      <c r="A13" s="320"/>
      <c r="B13" s="321" t="s">
        <v>535</v>
      </c>
      <c r="C13" s="1832">
        <v>37</v>
      </c>
      <c r="D13" s="113">
        <v>37</v>
      </c>
      <c r="E13" s="113">
        <v>39</v>
      </c>
      <c r="F13" s="113">
        <v>37</v>
      </c>
      <c r="G13" s="113">
        <v>36</v>
      </c>
      <c r="H13" s="113">
        <v>34</v>
      </c>
      <c r="I13" s="113">
        <v>35</v>
      </c>
      <c r="J13" s="113">
        <v>39</v>
      </c>
      <c r="K13" s="113">
        <v>35</v>
      </c>
      <c r="L13" s="92"/>
      <c r="M13" s="113"/>
      <c r="N13" s="112"/>
      <c r="O13" s="1749">
        <f>SUM(C13:E13)</f>
        <v>113</v>
      </c>
      <c r="P13" s="183">
        <v>105</v>
      </c>
      <c r="Q13" s="183">
        <v>142</v>
      </c>
      <c r="R13" s="183">
        <v>143</v>
      </c>
      <c r="S13" s="325"/>
    </row>
    <row r="14" spans="1:19" s="301" customFormat="1" ht="10.5" customHeight="1">
      <c r="A14" s="314"/>
      <c r="B14" s="314"/>
      <c r="C14" s="1833">
        <f>SUM(C12:C13)</f>
        <v>218</v>
      </c>
      <c r="D14" s="107">
        <f>SUM(D12:D13)</f>
        <v>212</v>
      </c>
      <c r="E14" s="107">
        <f aca="true" t="shared" si="1" ref="E14:K14">SUM(E12:E13)</f>
        <v>217</v>
      </c>
      <c r="F14" s="107">
        <f t="shared" si="1"/>
        <v>215</v>
      </c>
      <c r="G14" s="107">
        <f t="shared" si="1"/>
        <v>205</v>
      </c>
      <c r="H14" s="107">
        <f t="shared" si="1"/>
        <v>204</v>
      </c>
      <c r="I14" s="107">
        <f t="shared" si="1"/>
        <v>198</v>
      </c>
      <c r="J14" s="107">
        <f t="shared" si="1"/>
        <v>209</v>
      </c>
      <c r="K14" s="107">
        <f t="shared" si="1"/>
        <v>196</v>
      </c>
      <c r="L14" s="108"/>
      <c r="M14" s="113"/>
      <c r="N14" s="109"/>
      <c r="O14" s="1744">
        <f>SUM(O12:O13)</f>
        <v>647</v>
      </c>
      <c r="P14" s="107">
        <f>SUM(P12:P13)</f>
        <v>607</v>
      </c>
      <c r="Q14" s="107">
        <f>SUM(Q12:Q13)</f>
        <v>822</v>
      </c>
      <c r="R14" s="107">
        <f>SUM(R12:R13)</f>
        <v>804</v>
      </c>
      <c r="S14" s="115"/>
    </row>
    <row r="15" spans="1:19" s="301" customFormat="1" ht="10.5" customHeight="1">
      <c r="A15" s="2350" t="s">
        <v>85</v>
      </c>
      <c r="B15" s="2350"/>
      <c r="C15" s="1832"/>
      <c r="D15" s="113"/>
      <c r="E15" s="113"/>
      <c r="F15" s="113"/>
      <c r="G15" s="113"/>
      <c r="H15" s="113"/>
      <c r="I15" s="113"/>
      <c r="J15" s="113"/>
      <c r="K15" s="113"/>
      <c r="L15" s="92"/>
      <c r="M15" s="113"/>
      <c r="N15" s="112"/>
      <c r="O15" s="1749"/>
      <c r="P15" s="113"/>
      <c r="Q15" s="113"/>
      <c r="R15" s="113"/>
      <c r="S15" s="325"/>
    </row>
    <row r="16" spans="1:19" s="301" customFormat="1" ht="10.5" customHeight="1">
      <c r="A16" s="320"/>
      <c r="B16" s="321" t="s">
        <v>594</v>
      </c>
      <c r="C16" s="1776">
        <v>416</v>
      </c>
      <c r="D16" s="91">
        <v>390</v>
      </c>
      <c r="E16" s="91">
        <v>389</v>
      </c>
      <c r="F16" s="91">
        <v>419</v>
      </c>
      <c r="G16" s="91">
        <v>390</v>
      </c>
      <c r="H16" s="91">
        <v>370</v>
      </c>
      <c r="I16" s="91">
        <v>338</v>
      </c>
      <c r="J16" s="91">
        <v>365</v>
      </c>
      <c r="K16" s="91">
        <v>316</v>
      </c>
      <c r="L16" s="92"/>
      <c r="M16" s="113"/>
      <c r="N16" s="90"/>
      <c r="O16" s="1743">
        <f>SUM(C16:E16)</f>
        <v>1195</v>
      </c>
      <c r="P16" s="322">
        <v>1098</v>
      </c>
      <c r="Q16" s="322">
        <v>1517</v>
      </c>
      <c r="R16" s="322">
        <v>1283</v>
      </c>
      <c r="S16" s="325"/>
    </row>
    <row r="17" spans="1:19" s="301" customFormat="1" ht="10.5" customHeight="1">
      <c r="A17" s="330"/>
      <c r="B17" s="331" t="s">
        <v>535</v>
      </c>
      <c r="C17" s="1832">
        <v>25</v>
      </c>
      <c r="D17" s="113">
        <v>28</v>
      </c>
      <c r="E17" s="113">
        <v>27</v>
      </c>
      <c r="F17" s="113">
        <v>31</v>
      </c>
      <c r="G17" s="113">
        <v>28</v>
      </c>
      <c r="H17" s="113">
        <v>27</v>
      </c>
      <c r="I17" s="113">
        <v>27</v>
      </c>
      <c r="J17" s="113">
        <v>28</v>
      </c>
      <c r="K17" s="113">
        <v>28</v>
      </c>
      <c r="L17" s="92"/>
      <c r="M17" s="113"/>
      <c r="N17" s="112"/>
      <c r="O17" s="1747">
        <f>SUM(C17:E17)</f>
        <v>80</v>
      </c>
      <c r="P17" s="327">
        <v>82</v>
      </c>
      <c r="Q17" s="327">
        <v>113</v>
      </c>
      <c r="R17" s="327">
        <v>115</v>
      </c>
      <c r="S17" s="325"/>
    </row>
    <row r="18" spans="1:19" s="301" customFormat="1" ht="10.5" customHeight="1">
      <c r="A18" s="314"/>
      <c r="B18" s="314"/>
      <c r="C18" s="1833">
        <f>SUM(C16:C17)</f>
        <v>441</v>
      </c>
      <c r="D18" s="107">
        <f>SUM(D16:D17)</f>
        <v>418</v>
      </c>
      <c r="E18" s="107">
        <f aca="true" t="shared" si="2" ref="E18:K18">SUM(E16:E17)</f>
        <v>416</v>
      </c>
      <c r="F18" s="107">
        <f t="shared" si="2"/>
        <v>450</v>
      </c>
      <c r="G18" s="107">
        <f t="shared" si="2"/>
        <v>418</v>
      </c>
      <c r="H18" s="107">
        <f t="shared" si="2"/>
        <v>397</v>
      </c>
      <c r="I18" s="107">
        <f t="shared" si="2"/>
        <v>365</v>
      </c>
      <c r="J18" s="107">
        <f t="shared" si="2"/>
        <v>393</v>
      </c>
      <c r="K18" s="107">
        <f t="shared" si="2"/>
        <v>344</v>
      </c>
      <c r="L18" s="108"/>
      <c r="M18" s="113"/>
      <c r="N18" s="109"/>
      <c r="O18" s="1744">
        <f>SUM(O16:O17)</f>
        <v>1275</v>
      </c>
      <c r="P18" s="107">
        <f>SUM(P16:P17)</f>
        <v>1180</v>
      </c>
      <c r="Q18" s="107">
        <f>SUM(Q16:Q17)</f>
        <v>1630</v>
      </c>
      <c r="R18" s="107">
        <f>SUM(R16:R17)</f>
        <v>1398</v>
      </c>
      <c r="S18" s="115"/>
    </row>
    <row r="19" spans="1:19" s="301" customFormat="1" ht="10.5" customHeight="1">
      <c r="A19" s="2350" t="s">
        <v>86</v>
      </c>
      <c r="B19" s="2350"/>
      <c r="C19" s="1832"/>
      <c r="D19" s="113"/>
      <c r="E19" s="113"/>
      <c r="F19" s="113"/>
      <c r="G19" s="113"/>
      <c r="H19" s="113"/>
      <c r="I19" s="113"/>
      <c r="J19" s="113"/>
      <c r="K19" s="113"/>
      <c r="L19" s="92"/>
      <c r="M19" s="113"/>
      <c r="N19" s="112"/>
      <c r="O19" s="1749"/>
      <c r="P19" s="113"/>
      <c r="Q19" s="113"/>
      <c r="R19" s="113"/>
      <c r="S19" s="325"/>
    </row>
    <row r="20" spans="1:19" s="301" customFormat="1" ht="10.5" customHeight="1">
      <c r="A20" s="320"/>
      <c r="B20" s="321" t="s">
        <v>87</v>
      </c>
      <c r="C20" s="1776">
        <v>36</v>
      </c>
      <c r="D20" s="91">
        <v>37</v>
      </c>
      <c r="E20" s="91">
        <v>35</v>
      </c>
      <c r="F20" s="91">
        <v>37</v>
      </c>
      <c r="G20" s="91">
        <v>37</v>
      </c>
      <c r="H20" s="91">
        <v>36</v>
      </c>
      <c r="I20" s="91">
        <v>35</v>
      </c>
      <c r="J20" s="91">
        <v>36</v>
      </c>
      <c r="K20" s="91">
        <v>32</v>
      </c>
      <c r="L20" s="92"/>
      <c r="M20" s="113"/>
      <c r="N20" s="90"/>
      <c r="O20" s="1743">
        <f>SUM(C20:E20)</f>
        <v>108</v>
      </c>
      <c r="P20" s="322">
        <v>108</v>
      </c>
      <c r="Q20" s="322">
        <v>145</v>
      </c>
      <c r="R20" s="322">
        <v>142</v>
      </c>
      <c r="S20" s="325"/>
    </row>
    <row r="21" spans="1:19" s="301" customFormat="1" ht="10.5" customHeight="1">
      <c r="A21" s="330"/>
      <c r="B21" s="321" t="s">
        <v>88</v>
      </c>
      <c r="C21" s="1834">
        <v>30</v>
      </c>
      <c r="D21" s="332">
        <v>33</v>
      </c>
      <c r="E21" s="332">
        <v>31</v>
      </c>
      <c r="F21" s="332">
        <v>28</v>
      </c>
      <c r="G21" s="332">
        <v>32</v>
      </c>
      <c r="H21" s="332">
        <v>34</v>
      </c>
      <c r="I21" s="332">
        <v>29</v>
      </c>
      <c r="J21" s="332">
        <v>29</v>
      </c>
      <c r="K21" s="332">
        <v>30</v>
      </c>
      <c r="L21" s="92"/>
      <c r="M21" s="113"/>
      <c r="N21" s="326"/>
      <c r="O21" s="1743">
        <f>SUM(C21:E21)</f>
        <v>94</v>
      </c>
      <c r="P21" s="322">
        <v>95</v>
      </c>
      <c r="Q21" s="322">
        <v>123</v>
      </c>
      <c r="R21" s="322">
        <v>126</v>
      </c>
      <c r="S21" s="325"/>
    </row>
    <row r="22" spans="1:19" s="301" customFormat="1" ht="10.5" customHeight="1">
      <c r="A22" s="330"/>
      <c r="B22" s="321" t="s">
        <v>89</v>
      </c>
      <c r="C22" s="1832">
        <v>11</v>
      </c>
      <c r="D22" s="113">
        <v>12</v>
      </c>
      <c r="E22" s="113">
        <v>12</v>
      </c>
      <c r="F22" s="113">
        <v>13</v>
      </c>
      <c r="G22" s="113">
        <v>12</v>
      </c>
      <c r="H22" s="113">
        <v>13</v>
      </c>
      <c r="I22" s="113">
        <v>11</v>
      </c>
      <c r="J22" s="113">
        <v>10</v>
      </c>
      <c r="K22" s="113">
        <v>13</v>
      </c>
      <c r="L22" s="92"/>
      <c r="M22" s="113"/>
      <c r="N22" s="112"/>
      <c r="O22" s="1749">
        <f>SUM(C22:E22)</f>
        <v>35</v>
      </c>
      <c r="P22" s="183">
        <v>36</v>
      </c>
      <c r="Q22" s="183">
        <v>49</v>
      </c>
      <c r="R22" s="183">
        <v>51</v>
      </c>
      <c r="S22" s="325"/>
    </row>
    <row r="23" spans="1:19" s="301" customFormat="1" ht="10.5" customHeight="1">
      <c r="A23" s="314"/>
      <c r="B23" s="314"/>
      <c r="C23" s="1833">
        <f>SUM(C20:C22)</f>
        <v>77</v>
      </c>
      <c r="D23" s="107">
        <f>SUM(D20:D22)</f>
        <v>82</v>
      </c>
      <c r="E23" s="107">
        <f aca="true" t="shared" si="3" ref="E23:K23">SUM(E20:E22)</f>
        <v>78</v>
      </c>
      <c r="F23" s="107">
        <f t="shared" si="3"/>
        <v>78</v>
      </c>
      <c r="G23" s="107">
        <f t="shared" si="3"/>
        <v>81</v>
      </c>
      <c r="H23" s="107">
        <f t="shared" si="3"/>
        <v>83</v>
      </c>
      <c r="I23" s="107">
        <f t="shared" si="3"/>
        <v>75</v>
      </c>
      <c r="J23" s="107">
        <f t="shared" si="3"/>
        <v>75</v>
      </c>
      <c r="K23" s="107">
        <f t="shared" si="3"/>
        <v>75</v>
      </c>
      <c r="L23" s="108"/>
      <c r="M23" s="113"/>
      <c r="N23" s="109"/>
      <c r="O23" s="1744">
        <f>SUM(O20:O22)</f>
        <v>237</v>
      </c>
      <c r="P23" s="107">
        <f>SUM(P20:P22)</f>
        <v>239</v>
      </c>
      <c r="Q23" s="107">
        <f>SUM(Q20:Q22)</f>
        <v>317</v>
      </c>
      <c r="R23" s="107">
        <f>SUM(R20:R22)</f>
        <v>319</v>
      </c>
      <c r="S23" s="115"/>
    </row>
    <row r="24" spans="1:19" s="301" customFormat="1" ht="10.5" customHeight="1">
      <c r="A24" s="2390" t="s">
        <v>90</v>
      </c>
      <c r="B24" s="2390"/>
      <c r="C24" s="1776">
        <v>83</v>
      </c>
      <c r="D24" s="91">
        <v>77</v>
      </c>
      <c r="E24" s="91">
        <v>72</v>
      </c>
      <c r="F24" s="91">
        <v>89</v>
      </c>
      <c r="G24" s="91">
        <v>76</v>
      </c>
      <c r="H24" s="91">
        <v>63</v>
      </c>
      <c r="I24" s="91">
        <v>54</v>
      </c>
      <c r="J24" s="91">
        <v>77</v>
      </c>
      <c r="K24" s="91">
        <v>66</v>
      </c>
      <c r="L24" s="92"/>
      <c r="M24" s="113"/>
      <c r="N24" s="90"/>
      <c r="O24" s="1743">
        <f>SUM(C24:E24)</f>
        <v>232</v>
      </c>
      <c r="P24" s="322">
        <v>193</v>
      </c>
      <c r="Q24" s="322">
        <v>282</v>
      </c>
      <c r="R24" s="322">
        <v>269</v>
      </c>
      <c r="S24" s="325"/>
    </row>
    <row r="25" spans="1:19" s="301" customFormat="1" ht="10.5" customHeight="1">
      <c r="A25" s="2390" t="s">
        <v>91</v>
      </c>
      <c r="B25" s="2390"/>
      <c r="C25" s="1776">
        <v>55</v>
      </c>
      <c r="D25" s="91">
        <v>47</v>
      </c>
      <c r="E25" s="91">
        <v>53</v>
      </c>
      <c r="F25" s="91">
        <v>71</v>
      </c>
      <c r="G25" s="91">
        <v>72</v>
      </c>
      <c r="H25" s="91">
        <v>45</v>
      </c>
      <c r="I25" s="91">
        <v>41</v>
      </c>
      <c r="J25" s="91">
        <v>61</v>
      </c>
      <c r="K25" s="91">
        <v>51</v>
      </c>
      <c r="L25" s="92"/>
      <c r="M25" s="113"/>
      <c r="N25" s="90"/>
      <c r="O25" s="1743">
        <f>SUM(C25:E25)</f>
        <v>155</v>
      </c>
      <c r="P25" s="322">
        <v>158</v>
      </c>
      <c r="Q25" s="322">
        <v>229</v>
      </c>
      <c r="R25" s="322">
        <v>201</v>
      </c>
      <c r="S25" s="325"/>
    </row>
    <row r="26" spans="1:19" s="301" customFormat="1" ht="10.5" customHeight="1">
      <c r="A26" s="2390" t="s">
        <v>92</v>
      </c>
      <c r="B26" s="2390"/>
      <c r="C26" s="1834">
        <v>27</v>
      </c>
      <c r="D26" s="332">
        <v>22</v>
      </c>
      <c r="E26" s="332">
        <v>28</v>
      </c>
      <c r="F26" s="332">
        <v>26</v>
      </c>
      <c r="G26" s="332">
        <v>24</v>
      </c>
      <c r="H26" s="332">
        <v>22</v>
      </c>
      <c r="I26" s="332">
        <v>24</v>
      </c>
      <c r="J26" s="332">
        <v>18</v>
      </c>
      <c r="K26" s="332">
        <v>14</v>
      </c>
      <c r="L26" s="92"/>
      <c r="M26" s="113"/>
      <c r="N26" s="326"/>
      <c r="O26" s="1743">
        <f>SUM(C26:E26)</f>
        <v>77</v>
      </c>
      <c r="P26" s="322">
        <v>70</v>
      </c>
      <c r="Q26" s="322">
        <v>96</v>
      </c>
      <c r="R26" s="322">
        <v>68</v>
      </c>
      <c r="S26" s="325"/>
    </row>
    <row r="27" spans="1:19" s="301" customFormat="1" ht="11.25" customHeight="1">
      <c r="A27" s="2390" t="s">
        <v>722</v>
      </c>
      <c r="B27" s="2390"/>
      <c r="C27" s="1832">
        <v>234</v>
      </c>
      <c r="D27" s="113">
        <v>245</v>
      </c>
      <c r="E27" s="113">
        <v>253</v>
      </c>
      <c r="F27" s="113">
        <v>325</v>
      </c>
      <c r="G27" s="113">
        <v>252</v>
      </c>
      <c r="H27" s="113">
        <v>212</v>
      </c>
      <c r="I27" s="113">
        <v>208</v>
      </c>
      <c r="J27" s="113">
        <v>222</v>
      </c>
      <c r="K27" s="113">
        <v>198</v>
      </c>
      <c r="L27" s="92"/>
      <c r="M27" s="113"/>
      <c r="N27" s="112"/>
      <c r="O27" s="1749">
        <f>SUM(C27:E27)</f>
        <v>732</v>
      </c>
      <c r="P27" s="183">
        <v>672</v>
      </c>
      <c r="Q27" s="183">
        <v>997</v>
      </c>
      <c r="R27" s="183">
        <v>930</v>
      </c>
      <c r="S27" s="325"/>
    </row>
    <row r="28" spans="1:19" s="301" customFormat="1" ht="10.5" customHeight="1">
      <c r="A28" s="2391" t="s">
        <v>521</v>
      </c>
      <c r="B28" s="2391"/>
      <c r="C28" s="1975">
        <f>SUM(C24:C27)+C10+C14+C18+C23</f>
        <v>2572</v>
      </c>
      <c r="D28" s="1976">
        <f>SUM(D24:D27)+D10+D14+D18+D23</f>
        <v>2517</v>
      </c>
      <c r="E28" s="1976">
        <f>SUM(E24:E27)+E10+E14+E18+E23</f>
        <v>2578</v>
      </c>
      <c r="F28" s="1976">
        <f>SUM(F24:F27)+F10+F14+F18+F23</f>
        <v>2570</v>
      </c>
      <c r="G28" s="1976">
        <f>SUM(G24:G27)+G10+G14+G18+G23</f>
        <v>2452</v>
      </c>
      <c r="H28" s="1976">
        <f>SUM(H24:H27)+H10+H14+H18+H23</f>
        <v>2275</v>
      </c>
      <c r="I28" s="1976">
        <f>SUM(I24:I27)+I10+I14+I18+I23</f>
        <v>2274</v>
      </c>
      <c r="J28" s="1976">
        <f>SUM(J24:J27)+J10+J14+J18+J23</f>
        <v>2347</v>
      </c>
      <c r="K28" s="1976">
        <f>SUM(K24:K27)+K10+K14+K18+K23</f>
        <v>2218</v>
      </c>
      <c r="L28" s="1977"/>
      <c r="M28" s="1978"/>
      <c r="N28" s="1975"/>
      <c r="O28" s="1979">
        <f>SUM(O24:O27)+O10+O14+O18+O23</f>
        <v>7667</v>
      </c>
      <c r="P28" s="1976">
        <f>SUM(P24:P27)+P10+P14+P18+P23</f>
        <v>7001</v>
      </c>
      <c r="Q28" s="1976">
        <f>SUM(Q24:Q27)+Q10+Q14+Q18+Q23</f>
        <v>9571</v>
      </c>
      <c r="R28" s="1976">
        <f>SUM(R24:R27)+R10+R14+R18+R23</f>
        <v>8971</v>
      </c>
      <c r="S28" s="1980"/>
    </row>
    <row r="29" spans="1:19" s="333" customFormat="1" ht="9.75" customHeight="1">
      <c r="A29" s="1981"/>
      <c r="B29" s="1981"/>
      <c r="C29" s="1982"/>
      <c r="D29" s="1982"/>
      <c r="E29" s="1983"/>
      <c r="F29" s="1983"/>
      <c r="G29" s="1983"/>
      <c r="H29" s="1983"/>
      <c r="I29" s="1983"/>
      <c r="J29" s="1983"/>
      <c r="K29" s="1983"/>
      <c r="L29" s="1984"/>
      <c r="M29" s="1985"/>
      <c r="N29" s="1985"/>
      <c r="O29" s="1983"/>
      <c r="P29" s="1983"/>
      <c r="Q29" s="1983"/>
      <c r="R29" s="1983"/>
      <c r="S29" s="1986"/>
    </row>
    <row r="30" spans="1:19" s="336" customFormat="1" ht="9" customHeight="1">
      <c r="A30" s="337">
        <v>1</v>
      </c>
      <c r="B30" s="2393" t="s">
        <v>845</v>
      </c>
      <c r="C30" s="2393"/>
      <c r="D30" s="2393"/>
      <c r="E30" s="2393"/>
      <c r="F30" s="2393"/>
      <c r="G30" s="2393"/>
      <c r="H30" s="2393"/>
      <c r="I30" s="2393"/>
      <c r="J30" s="2393"/>
      <c r="K30" s="2393"/>
      <c r="L30" s="2393"/>
      <c r="M30" s="2393"/>
      <c r="N30" s="2393"/>
      <c r="O30" s="2393"/>
      <c r="P30" s="2393"/>
      <c r="Q30" s="2393"/>
      <c r="R30" s="2393"/>
      <c r="S30" s="2393"/>
    </row>
    <row r="31" spans="1:19" s="336" customFormat="1" ht="8.25" customHeight="1">
      <c r="A31" s="338">
        <v>2</v>
      </c>
      <c r="B31" s="2392" t="s">
        <v>846</v>
      </c>
      <c r="C31" s="2392"/>
      <c r="D31" s="2392"/>
      <c r="E31" s="2392"/>
      <c r="F31" s="2392"/>
      <c r="G31" s="2392"/>
      <c r="H31" s="2392"/>
      <c r="I31" s="2392"/>
      <c r="J31" s="2392"/>
      <c r="K31" s="2392"/>
      <c r="L31" s="2392"/>
      <c r="M31" s="2392"/>
      <c r="N31" s="2392"/>
      <c r="O31" s="2392"/>
      <c r="P31" s="2392"/>
      <c r="Q31" s="2392"/>
      <c r="R31" s="2392"/>
      <c r="S31" s="2392"/>
    </row>
  </sheetData>
  <sheetProtection/>
  <mergeCells count="13">
    <mergeCell ref="B31:S31"/>
    <mergeCell ref="B30:S30"/>
    <mergeCell ref="A6:B6"/>
    <mergeCell ref="A11:B11"/>
    <mergeCell ref="A26:B26"/>
    <mergeCell ref="A15:B15"/>
    <mergeCell ref="A19:B19"/>
    <mergeCell ref="A24:B24"/>
    <mergeCell ref="A25:B25"/>
    <mergeCell ref="A27:B27"/>
    <mergeCell ref="A28:B28"/>
    <mergeCell ref="A3:B3"/>
    <mergeCell ref="A1:S1"/>
  </mergeCells>
  <printOptions horizontalCentered="1"/>
  <pageMargins left="0.2362204724409449" right="0.2362204724409449" top="0.2755905511811024" bottom="0.2362204724409449" header="0.11811023622047245" footer="0.1181102362204724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 Couture</dc:creator>
  <cp:keywords/>
  <dc:description/>
  <cp:lastModifiedBy>Patchett, Jason</cp:lastModifiedBy>
  <cp:lastPrinted>2018-08-20T21:27:35Z</cp:lastPrinted>
  <dcterms:created xsi:type="dcterms:W3CDTF">2018-02-13T13:04:34Z</dcterms:created>
  <dcterms:modified xsi:type="dcterms:W3CDTF">2018-08-22T20:35:45Z</dcterms:modified>
  <cp:category/>
  <cp:version/>
  <cp:contentType/>
  <cp:contentStatus/>
</cp:coreProperties>
</file>